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akahiro-h\Desktop\地方創生関連事業\自治体新電力\脱炭素先行地域\15_村支援事業補助制度\07_環境家計簿\"/>
    </mc:Choice>
  </mc:AlternateContent>
  <workbookProtection workbookAlgorithmName="SHA-512" workbookHashValue="CkjOZnQjtAZlLQGZGHdAit3qlioLVoKU7gwk7gzNL5lRrObVUZdmyJZCcZLCtrtEMZN075vO4j1RYDdhFlnEMw==" workbookSaltValue="67MX5QIRxrLeKGQvt2GbbA==" workbookSpinCount="100000" lockStructure="1"/>
  <bookViews>
    <workbookView xWindow="-105" yWindow="-105" windowWidth="23250" windowHeight="13890"/>
  </bookViews>
  <sheets>
    <sheet name="【参考情報】設備の導入効果" sheetId="9" r:id="rId1"/>
    <sheet name="令和5年度(家庭用)" sheetId="1" r:id="rId2"/>
    <sheet name="令和6年度(家庭用)" sheetId="6" r:id="rId3"/>
    <sheet name="令和5年度 (事業者用) " sheetId="8" r:id="rId4"/>
    <sheet name="令和6年度 (事業者用)" sheetId="7" r:id="rId5"/>
    <sheet name="係数シート" sheetId="2" state="hidden" r:id="rId6"/>
  </sheets>
  <definedNames>
    <definedName name="_xlnm.Print_Area" localSheetId="1">'令和5年度(家庭用)'!$A$1:$S$37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7" l="1"/>
  <c r="H27" i="7"/>
  <c r="I27" i="7"/>
  <c r="J27" i="7"/>
  <c r="K27" i="7"/>
  <c r="L27" i="7"/>
  <c r="M27" i="7"/>
  <c r="N27" i="7"/>
  <c r="O27" i="7"/>
  <c r="P27" i="7"/>
  <c r="Q27" i="7"/>
  <c r="G24" i="7"/>
  <c r="H24" i="7"/>
  <c r="I24" i="7"/>
  <c r="J24" i="7"/>
  <c r="K24" i="7"/>
  <c r="L24" i="7"/>
  <c r="M24" i="7"/>
  <c r="N24" i="7"/>
  <c r="O24" i="7"/>
  <c r="P24" i="7"/>
  <c r="Q24" i="7"/>
  <c r="G21" i="7"/>
  <c r="H21" i="7"/>
  <c r="I21" i="7"/>
  <c r="J21" i="7"/>
  <c r="K21" i="7"/>
  <c r="L21" i="7"/>
  <c r="M21" i="7"/>
  <c r="N21" i="7"/>
  <c r="O21" i="7"/>
  <c r="P21" i="7"/>
  <c r="Q21" i="7"/>
  <c r="G18" i="7"/>
  <c r="H18" i="7"/>
  <c r="I18" i="7"/>
  <c r="J18" i="7"/>
  <c r="K18" i="7"/>
  <c r="L18" i="7"/>
  <c r="M18" i="7"/>
  <c r="N18" i="7"/>
  <c r="O18" i="7"/>
  <c r="P18" i="7"/>
  <c r="Q18" i="7"/>
  <c r="G15" i="7"/>
  <c r="H15" i="7"/>
  <c r="I15" i="7"/>
  <c r="J15" i="7"/>
  <c r="K15" i="7"/>
  <c r="L15" i="7"/>
  <c r="M15" i="7"/>
  <c r="N15" i="7"/>
  <c r="O15" i="7"/>
  <c r="P15" i="7"/>
  <c r="Q15" i="7"/>
  <c r="G12" i="7"/>
  <c r="H12" i="7"/>
  <c r="I12" i="7"/>
  <c r="J12" i="7"/>
  <c r="K12" i="7"/>
  <c r="L12" i="7"/>
  <c r="M12" i="7"/>
  <c r="N12" i="7"/>
  <c r="O12" i="7"/>
  <c r="P12" i="7"/>
  <c r="Q12" i="7"/>
  <c r="G27" i="8" l="1"/>
  <c r="H27" i="8"/>
  <c r="I27" i="8"/>
  <c r="J27" i="8"/>
  <c r="K27" i="8"/>
  <c r="L27" i="8"/>
  <c r="M27" i="8"/>
  <c r="N27" i="8"/>
  <c r="O27" i="8"/>
  <c r="P27" i="8"/>
  <c r="Q27" i="8"/>
  <c r="G24" i="8"/>
  <c r="H24" i="8"/>
  <c r="I24" i="8"/>
  <c r="J24" i="8"/>
  <c r="K24" i="8"/>
  <c r="L24" i="8"/>
  <c r="M24" i="8"/>
  <c r="N24" i="8"/>
  <c r="O24" i="8"/>
  <c r="P24" i="8"/>
  <c r="Q24" i="8"/>
  <c r="G21" i="8"/>
  <c r="H21" i="8"/>
  <c r="I21" i="8"/>
  <c r="J21" i="8"/>
  <c r="K21" i="8"/>
  <c r="L21" i="8"/>
  <c r="M21" i="8"/>
  <c r="N21" i="8"/>
  <c r="O21" i="8"/>
  <c r="P21" i="8"/>
  <c r="Q21" i="8"/>
  <c r="G18" i="8"/>
  <c r="H18" i="8"/>
  <c r="I18" i="8"/>
  <c r="J18" i="8"/>
  <c r="K18" i="8"/>
  <c r="L18" i="8"/>
  <c r="M18" i="8"/>
  <c r="N18" i="8"/>
  <c r="O18" i="8"/>
  <c r="P18" i="8"/>
  <c r="Q18" i="8"/>
  <c r="G15" i="8"/>
  <c r="H15" i="8"/>
  <c r="I15" i="8"/>
  <c r="J15" i="8"/>
  <c r="K15" i="8"/>
  <c r="L15" i="8"/>
  <c r="M15" i="8"/>
  <c r="N15" i="8"/>
  <c r="O15" i="8"/>
  <c r="P15" i="8"/>
  <c r="Q15" i="8"/>
  <c r="G12" i="8"/>
  <c r="H12" i="8"/>
  <c r="I12" i="8"/>
  <c r="J12" i="8"/>
  <c r="K12" i="8"/>
  <c r="L12" i="8"/>
  <c r="M12" i="8"/>
  <c r="N12" i="8"/>
  <c r="O12" i="8"/>
  <c r="P12" i="8"/>
  <c r="Q12" i="8"/>
  <c r="R16" i="1"/>
  <c r="G9" i="1"/>
  <c r="F9" i="1"/>
  <c r="V13" i="7"/>
  <c r="V16" i="7"/>
  <c r="S16" i="7" s="1"/>
  <c r="V31" i="7"/>
  <c r="V32" i="7"/>
  <c r="S14" i="8"/>
  <c r="S13" i="8"/>
  <c r="S25" i="6"/>
  <c r="S24" i="6"/>
  <c r="S23" i="6"/>
  <c r="S22" i="6"/>
  <c r="S21" i="6"/>
  <c r="S20" i="6"/>
  <c r="S19" i="6"/>
  <c r="S18" i="6"/>
  <c r="S17" i="6"/>
  <c r="S15" i="6"/>
  <c r="S14" i="6"/>
  <c r="S13" i="6"/>
  <c r="S12" i="6"/>
  <c r="S11" i="6"/>
  <c r="H4" i="2"/>
  <c r="Q33" i="8"/>
  <c r="P33" i="8"/>
  <c r="O33" i="8"/>
  <c r="N33" i="8"/>
  <c r="M33" i="8"/>
  <c r="L33" i="8"/>
  <c r="K33" i="8"/>
  <c r="J33" i="8"/>
  <c r="I33" i="8"/>
  <c r="H33" i="8"/>
  <c r="G33" i="8"/>
  <c r="F33" i="8"/>
  <c r="R32" i="8"/>
  <c r="S32" i="8" s="1"/>
  <c r="R31" i="8"/>
  <c r="S31" i="8" s="1"/>
  <c r="R30" i="8"/>
  <c r="V30" i="7" s="1"/>
  <c r="R29" i="8"/>
  <c r="V29" i="7" s="1"/>
  <c r="S29" i="7" s="1"/>
  <c r="R28" i="8"/>
  <c r="S28" i="8" s="1"/>
  <c r="F27" i="8"/>
  <c r="R26" i="8"/>
  <c r="V26" i="7" s="1"/>
  <c r="S26" i="7" s="1"/>
  <c r="R25" i="8"/>
  <c r="V25" i="7" s="1"/>
  <c r="S25" i="7" s="1"/>
  <c r="F24" i="8"/>
  <c r="R23" i="8"/>
  <c r="V23" i="7" s="1"/>
  <c r="S23" i="7" s="1"/>
  <c r="R22" i="8"/>
  <c r="S22" i="8" s="1"/>
  <c r="F21" i="8"/>
  <c r="R20" i="8"/>
  <c r="S20" i="8" s="1"/>
  <c r="R19" i="8"/>
  <c r="S19" i="8" s="1"/>
  <c r="F18" i="8"/>
  <c r="R17" i="8"/>
  <c r="V17" i="7" s="1"/>
  <c r="S17" i="7" s="1"/>
  <c r="R16" i="8"/>
  <c r="S16" i="8" s="1"/>
  <c r="F15" i="8"/>
  <c r="R14" i="8"/>
  <c r="V14" i="7" s="1"/>
  <c r="S14" i="7" s="1"/>
  <c r="R13" i="8"/>
  <c r="F12" i="8"/>
  <c r="R11" i="8"/>
  <c r="S11" i="8" s="1"/>
  <c r="R10" i="8"/>
  <c r="S10" i="8" s="1"/>
  <c r="Q9" i="8"/>
  <c r="P9" i="8"/>
  <c r="O9" i="8"/>
  <c r="N9" i="8"/>
  <c r="M9" i="8"/>
  <c r="L9" i="8"/>
  <c r="K9" i="8"/>
  <c r="J9" i="8"/>
  <c r="I9" i="8"/>
  <c r="H9" i="8"/>
  <c r="G9" i="8"/>
  <c r="R9" i="8" s="1"/>
  <c r="V9" i="7" s="1"/>
  <c r="F9" i="8"/>
  <c r="R8" i="8"/>
  <c r="V8" i="7" s="1"/>
  <c r="V11" i="6"/>
  <c r="V12" i="6"/>
  <c r="V13" i="6"/>
  <c r="V14" i="6"/>
  <c r="V15" i="6"/>
  <c r="V16" i="6"/>
  <c r="S16" i="6" s="1"/>
  <c r="V17" i="6"/>
  <c r="V18" i="6"/>
  <c r="V19" i="6"/>
  <c r="V20" i="6"/>
  <c r="V21" i="6"/>
  <c r="V22" i="6"/>
  <c r="V23" i="6"/>
  <c r="V24" i="6"/>
  <c r="V25" i="6"/>
  <c r="Q33" i="7"/>
  <c r="P33" i="7"/>
  <c r="O33" i="7"/>
  <c r="N33" i="7"/>
  <c r="M33" i="7"/>
  <c r="L33" i="7"/>
  <c r="K33" i="7"/>
  <c r="J33" i="7"/>
  <c r="I33" i="7"/>
  <c r="H33" i="7"/>
  <c r="G33" i="7"/>
  <c r="F33" i="7"/>
  <c r="R33" i="7" s="1"/>
  <c r="R32" i="7"/>
  <c r="R31" i="7"/>
  <c r="S31" i="7" s="1"/>
  <c r="R30" i="7"/>
  <c r="R29" i="7"/>
  <c r="R28" i="7"/>
  <c r="R27" i="7"/>
  <c r="F27" i="7"/>
  <c r="R26" i="7"/>
  <c r="R25" i="7"/>
  <c r="F24" i="7"/>
  <c r="R24" i="7" s="1"/>
  <c r="R23" i="7"/>
  <c r="R22" i="7"/>
  <c r="R21" i="7"/>
  <c r="F21" i="7"/>
  <c r="R20" i="7"/>
  <c r="R19" i="7"/>
  <c r="F18" i="7"/>
  <c r="R18" i="7" s="1"/>
  <c r="R17" i="7"/>
  <c r="R16" i="7"/>
  <c r="R15" i="7"/>
  <c r="F15" i="7"/>
  <c r="R14" i="7"/>
  <c r="R13" i="7"/>
  <c r="S13" i="7" s="1"/>
  <c r="F12" i="7"/>
  <c r="R12" i="7" s="1"/>
  <c r="R11" i="7"/>
  <c r="R10" i="7"/>
  <c r="Q9" i="7"/>
  <c r="P9" i="7"/>
  <c r="O9" i="7"/>
  <c r="N9" i="7"/>
  <c r="M9" i="7"/>
  <c r="L9" i="7"/>
  <c r="K9" i="7"/>
  <c r="J9" i="7"/>
  <c r="I9" i="7"/>
  <c r="H9" i="7"/>
  <c r="G9" i="7"/>
  <c r="F9" i="7"/>
  <c r="R9" i="7" s="1"/>
  <c r="R8" i="7"/>
  <c r="Q27" i="6"/>
  <c r="P27" i="6"/>
  <c r="O27" i="6"/>
  <c r="N27" i="6"/>
  <c r="M27" i="6"/>
  <c r="L27" i="6"/>
  <c r="K27" i="6"/>
  <c r="J27" i="6"/>
  <c r="I27" i="6"/>
  <c r="H27" i="6"/>
  <c r="G27" i="6"/>
  <c r="F27" i="6"/>
  <c r="R27" i="6" s="1"/>
  <c r="R26" i="6"/>
  <c r="R25" i="6"/>
  <c r="R24" i="6"/>
  <c r="R23" i="6"/>
  <c r="R22" i="6"/>
  <c r="Q21" i="6"/>
  <c r="P21" i="6"/>
  <c r="O21" i="6"/>
  <c r="N21" i="6"/>
  <c r="M21" i="6"/>
  <c r="L21" i="6"/>
  <c r="K21" i="6"/>
  <c r="J21" i="6"/>
  <c r="I21" i="6"/>
  <c r="H21" i="6"/>
  <c r="G21" i="6"/>
  <c r="F21" i="6"/>
  <c r="R21" i="6" s="1"/>
  <c r="R20" i="6"/>
  <c r="R19" i="6"/>
  <c r="Q18" i="6"/>
  <c r="P18" i="6"/>
  <c r="O18" i="6"/>
  <c r="N18" i="6"/>
  <c r="M18" i="6"/>
  <c r="L18" i="6"/>
  <c r="K18" i="6"/>
  <c r="J18" i="6"/>
  <c r="I18" i="6"/>
  <c r="H18" i="6"/>
  <c r="G18" i="6"/>
  <c r="F18" i="6"/>
  <c r="R18" i="6" s="1"/>
  <c r="R17" i="6"/>
  <c r="R16" i="6"/>
  <c r="Q15" i="6"/>
  <c r="P15" i="6"/>
  <c r="O15" i="6"/>
  <c r="N15" i="6"/>
  <c r="M15" i="6"/>
  <c r="L15" i="6"/>
  <c r="K15" i="6"/>
  <c r="J15" i="6"/>
  <c r="I15" i="6"/>
  <c r="H15" i="6"/>
  <c r="G15" i="6"/>
  <c r="F15" i="6"/>
  <c r="R15" i="6" s="1"/>
  <c r="R14" i="6"/>
  <c r="R13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R11" i="6"/>
  <c r="R10" i="6"/>
  <c r="Q9" i="6"/>
  <c r="P9" i="6"/>
  <c r="O9" i="6"/>
  <c r="N9" i="6"/>
  <c r="M9" i="6"/>
  <c r="L9" i="6"/>
  <c r="K9" i="6"/>
  <c r="J9" i="6"/>
  <c r="I9" i="6"/>
  <c r="H9" i="6"/>
  <c r="G9" i="6"/>
  <c r="F9" i="6"/>
  <c r="R9" i="6" s="1"/>
  <c r="R8" i="6"/>
  <c r="G27" i="1"/>
  <c r="H27" i="1"/>
  <c r="I27" i="1"/>
  <c r="J27" i="1"/>
  <c r="K27" i="1"/>
  <c r="L27" i="1"/>
  <c r="M27" i="1"/>
  <c r="N27" i="1"/>
  <c r="O27" i="1"/>
  <c r="P27" i="1"/>
  <c r="Q27" i="1"/>
  <c r="F27" i="1"/>
  <c r="G21" i="1"/>
  <c r="H21" i="1"/>
  <c r="I21" i="1"/>
  <c r="J21" i="1"/>
  <c r="K21" i="1"/>
  <c r="L21" i="1"/>
  <c r="M21" i="1"/>
  <c r="N21" i="1"/>
  <c r="O21" i="1"/>
  <c r="P21" i="1"/>
  <c r="Q21" i="1"/>
  <c r="F21" i="1"/>
  <c r="G18" i="1"/>
  <c r="H18" i="1"/>
  <c r="I18" i="1"/>
  <c r="J18" i="1"/>
  <c r="K18" i="1"/>
  <c r="L18" i="1"/>
  <c r="M18" i="1"/>
  <c r="N18" i="1"/>
  <c r="O18" i="1"/>
  <c r="P18" i="1"/>
  <c r="Q18" i="1"/>
  <c r="F18" i="1"/>
  <c r="G15" i="1"/>
  <c r="H15" i="1"/>
  <c r="I15" i="1"/>
  <c r="J15" i="1"/>
  <c r="K15" i="1"/>
  <c r="L15" i="1"/>
  <c r="M15" i="1"/>
  <c r="N15" i="1"/>
  <c r="O15" i="1"/>
  <c r="P15" i="1"/>
  <c r="Q15" i="1"/>
  <c r="F15" i="1"/>
  <c r="R26" i="1"/>
  <c r="V26" i="6" s="1"/>
  <c r="S26" i="6" s="1"/>
  <c r="R25" i="1"/>
  <c r="R24" i="1"/>
  <c r="R23" i="1"/>
  <c r="R22" i="1"/>
  <c r="R20" i="1"/>
  <c r="R19" i="1"/>
  <c r="R17" i="1"/>
  <c r="R10" i="1"/>
  <c r="V10" i="6" s="1"/>
  <c r="S10" i="6" s="1"/>
  <c r="R11" i="1"/>
  <c r="R12" i="1"/>
  <c r="R13" i="1"/>
  <c r="R14" i="1"/>
  <c r="G12" i="1"/>
  <c r="H12" i="1"/>
  <c r="I12" i="1"/>
  <c r="J12" i="1"/>
  <c r="K12" i="1"/>
  <c r="L12" i="1"/>
  <c r="M12" i="1"/>
  <c r="N12" i="1"/>
  <c r="O12" i="1"/>
  <c r="P12" i="1"/>
  <c r="Q12" i="1"/>
  <c r="F12" i="1"/>
  <c r="R8" i="1"/>
  <c r="V8" i="6" s="1"/>
  <c r="S8" i="6" s="1"/>
  <c r="H9" i="1"/>
  <c r="R9" i="1" s="1"/>
  <c r="V9" i="6" s="1"/>
  <c r="S9" i="6" s="1"/>
  <c r="I9" i="1"/>
  <c r="J9" i="1"/>
  <c r="K9" i="1"/>
  <c r="L9" i="1"/>
  <c r="M9" i="1"/>
  <c r="N9" i="1"/>
  <c r="O9" i="1"/>
  <c r="P9" i="1"/>
  <c r="Q9" i="1"/>
  <c r="S30" i="7" l="1"/>
  <c r="S32" i="7"/>
  <c r="S9" i="7"/>
  <c r="S8" i="7"/>
  <c r="R27" i="8"/>
  <c r="R24" i="8"/>
  <c r="R21" i="8"/>
  <c r="R18" i="8"/>
  <c r="V18" i="7" s="1"/>
  <c r="S18" i="7" s="1"/>
  <c r="R15" i="8"/>
  <c r="V15" i="7" s="1"/>
  <c r="S15" i="7" s="1"/>
  <c r="R12" i="8"/>
  <c r="S12" i="8" s="1"/>
  <c r="S27" i="8"/>
  <c r="V27" i="7"/>
  <c r="S27" i="7" s="1"/>
  <c r="S30" i="8"/>
  <c r="S23" i="8"/>
  <c r="V22" i="7"/>
  <c r="S22" i="7" s="1"/>
  <c r="R33" i="8"/>
  <c r="S8" i="8"/>
  <c r="S17" i="8"/>
  <c r="S25" i="8"/>
  <c r="V28" i="7"/>
  <c r="S28" i="7" s="1"/>
  <c r="V20" i="7"/>
  <c r="S20" i="7" s="1"/>
  <c r="V12" i="7"/>
  <c r="S12" i="7" s="1"/>
  <c r="S9" i="8"/>
  <c r="S18" i="8"/>
  <c r="S26" i="8"/>
  <c r="V19" i="7"/>
  <c r="S19" i="7" s="1"/>
  <c r="V11" i="7"/>
  <c r="S11" i="7" s="1"/>
  <c r="S29" i="8"/>
  <c r="V10" i="7"/>
  <c r="S10" i="7" s="1"/>
  <c r="R27" i="1"/>
  <c r="V27" i="6" s="1"/>
  <c r="S27" i="6" s="1"/>
  <c r="R21" i="1"/>
  <c r="R18" i="1"/>
  <c r="R15" i="1"/>
  <c r="D4" i="2"/>
  <c r="S24" i="8" l="1"/>
  <c r="V24" i="7"/>
  <c r="S24" i="7" s="1"/>
  <c r="V21" i="7"/>
  <c r="S21" i="7" s="1"/>
  <c r="S21" i="8"/>
  <c r="S15" i="8"/>
  <c r="V33" i="7"/>
  <c r="S33" i="7" s="1"/>
  <c r="S33" i="8"/>
</calcChain>
</file>

<file path=xl/sharedStrings.xml><?xml version="1.0" encoding="utf-8"?>
<sst xmlns="http://schemas.openxmlformats.org/spreadsheetml/2006/main" count="306" uniqueCount="84">
  <si>
    <t>令和</t>
    <rPh sb="0" eb="2">
      <t>レイワ</t>
    </rPh>
    <phoneticPr fontId="1"/>
  </si>
  <si>
    <t>年度</t>
    <rPh sb="0" eb="2">
      <t>ネンド</t>
    </rPh>
    <phoneticPr fontId="1"/>
  </si>
  <si>
    <t>入力項目</t>
    <rPh sb="0" eb="4">
      <t>ニュウリョクコウモク</t>
    </rPh>
    <phoneticPr fontId="1"/>
  </si>
  <si>
    <t>記録内容</t>
    <rPh sb="0" eb="4">
      <t>キロクナイヨウ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</si>
  <si>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</si>
  <si>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</si>
  <si>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</si>
  <si>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</si>
  <si>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</si>
  <si>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</si>
  <si>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</si>
  <si>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</si>
  <si>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</si>
  <si>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</si>
  <si>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</si>
  <si>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</si>
  <si>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合計</t>
    <rPh sb="0" eb="2">
      <t>ゴウケイ</t>
    </rPh>
    <phoneticPr fontId="1"/>
  </si>
  <si>
    <t>前年比</t>
    <rPh sb="0" eb="2">
      <t>ゼンネン</t>
    </rPh>
    <rPh sb="2" eb="3">
      <t>ヒ</t>
    </rPh>
    <phoneticPr fontId="1"/>
  </si>
  <si>
    <t>電気
ｋWh</t>
    <rPh sb="0" eb="2">
      <t>デンキ</t>
    </rPh>
    <phoneticPr fontId="1"/>
  </si>
  <si>
    <t>使用量</t>
    <rPh sb="0" eb="3">
      <t>シヨウリョウ</t>
    </rPh>
    <phoneticPr fontId="1"/>
  </si>
  <si>
    <t>CO2排出量※</t>
    <rPh sb="3" eb="6">
      <t>ハイシュツリョウ</t>
    </rPh>
    <phoneticPr fontId="1"/>
  </si>
  <si>
    <t>料金</t>
    <rPh sb="0" eb="2">
      <t>リョウキン</t>
    </rPh>
    <phoneticPr fontId="1"/>
  </si>
  <si>
    <t>CO2排出量</t>
    <rPh sb="3" eb="6">
      <t>ハイシュツリョウ</t>
    </rPh>
    <phoneticPr fontId="1"/>
  </si>
  <si>
    <t>自動車燃料</t>
    <rPh sb="0" eb="3">
      <t>ジドウシャ</t>
    </rPh>
    <rPh sb="3" eb="5">
      <t>ネンリョウ</t>
    </rPh>
    <phoneticPr fontId="1"/>
  </si>
  <si>
    <t>水道
㎥</t>
    <rPh sb="0" eb="2">
      <t>スイドウ</t>
    </rPh>
    <phoneticPr fontId="1"/>
  </si>
  <si>
    <t>太陽光発電
ｋWh</t>
    <rPh sb="0" eb="5">
      <t>タイヨウコウハツデン</t>
    </rPh>
    <phoneticPr fontId="1"/>
  </si>
  <si>
    <t>電力会社</t>
    <rPh sb="0" eb="4">
      <t>デンリョクカイシャ</t>
    </rPh>
    <phoneticPr fontId="1"/>
  </si>
  <si>
    <t>東北電力</t>
  </si>
  <si>
    <t>東北電力</t>
    <rPh sb="0" eb="4">
      <t>トウホクデンリョク</t>
    </rPh>
    <phoneticPr fontId="1"/>
  </si>
  <si>
    <r>
      <t>CO</t>
    </r>
    <r>
      <rPr>
        <sz val="8"/>
        <color theme="1"/>
        <rFont val="BIZ UDPゴシック"/>
        <family val="3"/>
        <charset val="128"/>
      </rPr>
      <t>２</t>
    </r>
    <r>
      <rPr>
        <sz val="11"/>
        <color theme="1"/>
        <rFont val="BIZ UDPゴシック"/>
        <family val="3"/>
        <charset val="128"/>
      </rPr>
      <t>排出係数</t>
    </r>
    <rPh sb="3" eb="7">
      <t>ハイシュツケイスウ</t>
    </rPh>
    <phoneticPr fontId="1"/>
  </si>
  <si>
    <r>
      <t>㎏‐CO</t>
    </r>
    <r>
      <rPr>
        <sz val="8"/>
        <color theme="1"/>
        <rFont val="BIZ UDPゴシック"/>
        <family val="3"/>
        <charset val="128"/>
      </rPr>
      <t>2</t>
    </r>
    <r>
      <rPr>
        <sz val="11"/>
        <color theme="1"/>
        <rFont val="BIZ UDPゴシック"/>
        <family val="3"/>
        <charset val="128"/>
      </rPr>
      <t>/ｋWh</t>
    </r>
    <phoneticPr fontId="1"/>
  </si>
  <si>
    <t>発電量
㎏‐CO2/ｋWh</t>
    <rPh sb="0" eb="3">
      <t>ハツデンリョウ</t>
    </rPh>
    <phoneticPr fontId="1"/>
  </si>
  <si>
    <t>売電量
㎏‐CO2/ｋWh</t>
    <rPh sb="0" eb="3">
      <t>バイデンリョウ</t>
    </rPh>
    <phoneticPr fontId="1"/>
  </si>
  <si>
    <t>自家消費量
㎏‐CO2/ｋWh</t>
    <rPh sb="0" eb="5">
      <t>ジカショウヒリョウ</t>
    </rPh>
    <phoneticPr fontId="1"/>
  </si>
  <si>
    <t>LPガス
㎥</t>
    <phoneticPr fontId="1"/>
  </si>
  <si>
    <t xml:space="preserve">灯油
ℓ
</t>
    <rPh sb="0" eb="2">
      <t>トウユ</t>
    </rPh>
    <phoneticPr fontId="1"/>
  </si>
  <si>
    <t>ガソリン
ℓ</t>
    <phoneticPr fontId="1"/>
  </si>
  <si>
    <t>軽油
ℓ</t>
    <rPh sb="0" eb="2">
      <t>ケイユ</t>
    </rPh>
    <phoneticPr fontId="1"/>
  </si>
  <si>
    <t>家族人数</t>
    <rPh sb="0" eb="2">
      <t>カゾク</t>
    </rPh>
    <rPh sb="2" eb="4">
      <t>ニンズウ</t>
    </rPh>
    <phoneticPr fontId="1"/>
  </si>
  <si>
    <t>人</t>
    <rPh sb="0" eb="1">
      <t>ニン</t>
    </rPh>
    <phoneticPr fontId="1"/>
  </si>
  <si>
    <t>シートの黄色のセルを入力してください。それ以外の欄は自動で入力されます。</t>
    <rPh sb="4" eb="6">
      <t>キイロ</t>
    </rPh>
    <rPh sb="10" eb="12">
      <t>ニュウリョク</t>
    </rPh>
    <rPh sb="21" eb="23">
      <t>イガイ</t>
    </rPh>
    <rPh sb="24" eb="25">
      <t>ラン</t>
    </rPh>
    <rPh sb="26" eb="28">
      <t>ジドウ</t>
    </rPh>
    <rPh sb="29" eb="31">
      <t>ニュウリョク</t>
    </rPh>
    <phoneticPr fontId="1"/>
  </si>
  <si>
    <t>㎏‐CO2/㎥</t>
    <phoneticPr fontId="1"/>
  </si>
  <si>
    <t>㎏‐CO2/ℓ</t>
  </si>
  <si>
    <t>㎏‐CO2/ℓ</t>
    <phoneticPr fontId="1"/>
  </si>
  <si>
    <t>省エネで取り組んだこと・取り組んでみた感想など</t>
    <rPh sb="0" eb="1">
      <t>ショウ</t>
    </rPh>
    <rPh sb="4" eb="5">
      <t>ト</t>
    </rPh>
    <rPh sb="6" eb="7">
      <t>ク</t>
    </rPh>
    <phoneticPr fontId="1"/>
  </si>
  <si>
    <t>環境家計簿（家庭用）</t>
    <rPh sb="0" eb="5">
      <t>カンキョウカケイボ</t>
    </rPh>
    <rPh sb="6" eb="9">
      <t>カテイヨウ</t>
    </rPh>
    <phoneticPr fontId="1"/>
  </si>
  <si>
    <t>A重油
ℓ</t>
    <rPh sb="1" eb="3">
      <t>ジュウユ</t>
    </rPh>
    <phoneticPr fontId="1"/>
  </si>
  <si>
    <t>B・C重油
ℓ</t>
    <rPh sb="3" eb="5">
      <t>ジュウユ</t>
    </rPh>
    <phoneticPr fontId="1"/>
  </si>
  <si>
    <t>業種</t>
    <rPh sb="0" eb="2">
      <t>ギョウシュ</t>
    </rPh>
    <phoneticPr fontId="1"/>
  </si>
  <si>
    <t>前年度値</t>
    <rPh sb="0" eb="3">
      <t>ゼンネンド</t>
    </rPh>
    <rPh sb="3" eb="4">
      <t>アタイ</t>
    </rPh>
    <phoneticPr fontId="1"/>
  </si>
  <si>
    <t>R5年度用</t>
    <rPh sb="2" eb="5">
      <t>ネンドヨウ</t>
    </rPh>
    <phoneticPr fontId="1"/>
  </si>
  <si>
    <t>R６年度用</t>
    <rPh sb="2" eb="5">
      <t>ネンドヨウ</t>
    </rPh>
    <phoneticPr fontId="1"/>
  </si>
  <si>
    <t>基礎排出係数</t>
    <rPh sb="0" eb="4">
      <t>キソハイシュツ</t>
    </rPh>
    <rPh sb="4" eb="6">
      <t>ケイスウ</t>
    </rPh>
    <phoneticPr fontId="1"/>
  </si>
  <si>
    <t>対策内容</t>
    <rPh sb="0" eb="4">
      <t>タイサクナイヨウ</t>
    </rPh>
    <phoneticPr fontId="1"/>
  </si>
  <si>
    <t>引越しの際に、建築物の省エネ性能表示なども参考に、省エネルギー基準を満たした住宅を選択する。
断熱性能の高い窓ガラスやサッシへの交換等の断熱リフォームを実施する</t>
    <phoneticPr fontId="1"/>
  </si>
  <si>
    <t>削減効果</t>
    <rPh sb="0" eb="4">
      <t>サクゲンコウカ</t>
    </rPh>
    <phoneticPr fontId="1"/>
  </si>
  <si>
    <t>従来型の給湯器から高効率給湯器（ヒートポンプ式、潜熱回収型給湯器、家庭用燃料電池）へ更新する</t>
    <phoneticPr fontId="1"/>
  </si>
  <si>
    <t>統一省エネルギーラベルなどを参考に、省エネ性能の高いエアコンに買い替える</t>
    <phoneticPr fontId="1"/>
  </si>
  <si>
    <t>LED等高効率な照明を導入する</t>
    <phoneticPr fontId="1"/>
  </si>
  <si>
    <t>自動車購入時に、次世代自動車（FCV,EV,PHEV,HV）を選択する</t>
    <phoneticPr fontId="1"/>
  </si>
  <si>
    <t>節約額</t>
    <rPh sb="0" eb="2">
      <t>セツヤク</t>
    </rPh>
    <rPh sb="2" eb="3">
      <t>ガク</t>
    </rPh>
    <phoneticPr fontId="1"/>
  </si>
  <si>
    <t>②省エネ性能の高い住宅への引っ越し・断熱リフォーム</t>
    <phoneticPr fontId="1"/>
  </si>
  <si>
    <t>③高効率給湯器の導入</t>
    <rPh sb="1" eb="4">
      <t>コウコウリツ</t>
    </rPh>
    <rPh sb="4" eb="7">
      <t>キュウトウキ</t>
    </rPh>
    <rPh sb="8" eb="10">
      <t>ドウニュウ</t>
    </rPh>
    <phoneticPr fontId="1"/>
  </si>
  <si>
    <t>④LED等高効率照明の導入</t>
    <rPh sb="11" eb="13">
      <t>ドウニュウ</t>
    </rPh>
    <phoneticPr fontId="1"/>
  </si>
  <si>
    <t>⑤エアコンの買い替え</t>
    <phoneticPr fontId="1"/>
  </si>
  <si>
    <t>⑥次世代自動車の購入</t>
    <phoneticPr fontId="1"/>
  </si>
  <si>
    <t>①太陽光発電を設置する</t>
    <rPh sb="1" eb="6">
      <t>タイヨウコウハツデン</t>
    </rPh>
    <rPh sb="7" eb="9">
      <t>セッチ</t>
    </rPh>
    <phoneticPr fontId="1"/>
  </si>
  <si>
    <t>太陽光発電設備を設置する</t>
    <phoneticPr fontId="1"/>
  </si>
  <si>
    <t>53,179　円/年</t>
    <rPh sb="7" eb="8">
      <t>エン</t>
    </rPh>
    <rPh sb="9" eb="10">
      <t>ネン</t>
    </rPh>
    <phoneticPr fontId="1"/>
  </si>
  <si>
    <t>94,475　円/年</t>
    <rPh sb="7" eb="8">
      <t>エン</t>
    </rPh>
    <rPh sb="9" eb="10">
      <t>ネン</t>
    </rPh>
    <phoneticPr fontId="1"/>
  </si>
  <si>
    <t>９１９．８　㎏-CO２/世帯</t>
    <rPh sb="12" eb="14">
      <t>セタイ</t>
    </rPh>
    <phoneticPr fontId="1"/>
  </si>
  <si>
    <t>1,130.7　㎏-CO２/戸</t>
    <rPh sb="14" eb="15">
      <t>コ</t>
    </rPh>
    <phoneticPr fontId="1"/>
  </si>
  <si>
    <t>70.9～525.6　㎏-CO２/台</t>
    <rPh sb="17" eb="18">
      <t>ダイ</t>
    </rPh>
    <phoneticPr fontId="1"/>
  </si>
  <si>
    <t>6,161～35,394　円/年</t>
    <rPh sb="13" eb="14">
      <t>エン</t>
    </rPh>
    <rPh sb="15" eb="16">
      <t>ネン</t>
    </rPh>
    <phoneticPr fontId="1"/>
  </si>
  <si>
    <t>27.2　㎏-CO２/世帯</t>
    <rPh sb="11" eb="13">
      <t>セタイ</t>
    </rPh>
    <phoneticPr fontId="1"/>
  </si>
  <si>
    <t>2,876　円/年</t>
    <rPh sb="6" eb="7">
      <t>エン</t>
    </rPh>
    <rPh sb="8" eb="9">
      <t>ネン</t>
    </rPh>
    <phoneticPr fontId="1"/>
  </si>
  <si>
    <t>7,388　円/年</t>
    <rPh sb="6" eb="7">
      <t>エン</t>
    </rPh>
    <rPh sb="8" eb="9">
      <t>ネン</t>
    </rPh>
    <phoneticPr fontId="1"/>
  </si>
  <si>
    <t>69.8　㎏-CO２/台</t>
    <phoneticPr fontId="1"/>
  </si>
  <si>
    <t>610．3　㎏-CO２/世帯</t>
    <rPh sb="12" eb="14">
      <t>セタイ</t>
    </rPh>
    <phoneticPr fontId="1"/>
  </si>
  <si>
    <t>75,152　円/年</t>
    <rPh sb="7" eb="8">
      <t>エン</t>
    </rPh>
    <rPh sb="9" eb="10">
      <t>ネン</t>
    </rPh>
    <phoneticPr fontId="1"/>
  </si>
  <si>
    <t>設備の導入効果</t>
    <rPh sb="0" eb="2">
      <t>セツビ</t>
    </rPh>
    <rPh sb="3" eb="7">
      <t>ドウニュウコウカ</t>
    </rPh>
    <phoneticPr fontId="1"/>
  </si>
  <si>
    <t>（環境省：「デコ活」 ～くらしの中のエコろがけ～
脱炭素につながる新しい豊かな暮らしを創る国民運動）より）</t>
    <rPh sb="1" eb="4">
      <t>カンキョウショウ</t>
    </rPh>
    <phoneticPr fontId="1"/>
  </si>
  <si>
    <t>環境省では「脱炭素につながる新しい豊かな暮らしの10年後」（デコ活）を展開しています。その中で二酸化炭素の削減効果を紹介しています。補助金を活用して設備導入を行い、脱炭素につながる新しい暮らしを始めましょう。</t>
    <rPh sb="0" eb="3">
      <t>カンキョウショウ</t>
    </rPh>
    <rPh sb="32" eb="33">
      <t>カツ</t>
    </rPh>
    <rPh sb="35" eb="37">
      <t>テンカイ</t>
    </rPh>
    <rPh sb="45" eb="46">
      <t>ナカ</t>
    </rPh>
    <rPh sb="47" eb="52">
      <t>ニサンカタンソ</t>
    </rPh>
    <rPh sb="53" eb="57">
      <t>サクゲンコウカ</t>
    </rPh>
    <rPh sb="58" eb="60">
      <t>ショウカイ</t>
    </rPh>
    <rPh sb="66" eb="69">
      <t>ホジョキン</t>
    </rPh>
    <rPh sb="70" eb="72">
      <t>カツヨウ</t>
    </rPh>
    <rPh sb="74" eb="78">
      <t>セツビドウニュウ</t>
    </rPh>
    <rPh sb="79" eb="80">
      <t>オコナ</t>
    </rPh>
    <rPh sb="82" eb="85">
      <t>ダツタンソ</t>
    </rPh>
    <rPh sb="90" eb="91">
      <t>アタラ</t>
    </rPh>
    <rPh sb="93" eb="94">
      <t>ク</t>
    </rPh>
    <rPh sb="97" eb="98">
      <t>ハジ</t>
    </rPh>
    <phoneticPr fontId="1"/>
  </si>
  <si>
    <t>環境家計簿（事業者用）</t>
    <rPh sb="0" eb="5">
      <t>カンキョウカケイボ</t>
    </rPh>
    <rPh sb="6" eb="9">
      <t>ジギョウシャ</t>
    </rPh>
    <rPh sb="9" eb="10">
      <t>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</si>
</sst>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_ "/>
    <numFmt numFmtId="177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11"/>
      <color theme="1"/>
      <name val="UD デジタル 教科書体 NK-B"/>
      <family val="1"/>
      <charset val="128"/>
    </font>
    <font>
      <sz val="12"/>
      <color theme="1"/>
      <name val="UD デジタル 教科書体 NK-B"/>
      <family val="1"/>
      <charset val="128"/>
    </font>
    <font>
      <sz val="16"/>
      <color theme="1"/>
      <name val="UD デジタル 教科書体 NK-B"/>
      <family val="1"/>
      <charset val="128"/>
    </font>
    <font>
      <sz val="28"/>
      <color theme="1"/>
      <name val="UD デジタル 教科書体 NK-B"/>
      <family val="1"/>
      <charset val="128"/>
    </font>
    <font>
      <sz val="36"/>
      <color theme="1"/>
      <name val="UD デジタル 教科書体 NK-B"/>
      <family val="1"/>
      <charset val="128"/>
    </font>
    <font>
      <sz val="18"/>
      <color theme="1"/>
      <name val="BIZ UDP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1"/>
      <name val="BIZ UDPゴシック"/>
      <family val="3"/>
      <charset val="128"/>
    </font>
    <font>
      <b/>
      <sz val="24"/>
      <color theme="1"/>
      <name val="BIZ UDP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>
      <alignment vertical="center"/>
    </xf>
    <xf numFmtId="0" fontId="11" fillId="0" borderId="0">
      <alignment vertical="center"/>
    </xf>
  </cellStyleXfs>
  <cellXfs count="10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0" xfId="0" applyFont="1" applyBorder="1">
      <alignment vertical="center"/>
    </xf>
    <xf numFmtId="0" fontId="2" fillId="2" borderId="0" xfId="0" applyFont="1" applyFill="1">
      <alignment vertical="center"/>
    </xf>
    <xf numFmtId="0" fontId="0" fillId="3" borderId="0" xfId="0" applyFill="1">
      <alignment vertical="center"/>
    </xf>
    <xf numFmtId="0" fontId="9" fillId="3" borderId="0" xfId="0" applyFont="1" applyFill="1" applyAlignment="1">
      <alignment horizontal="left" vertical="center"/>
    </xf>
    <xf numFmtId="0" fontId="2" fillId="3" borderId="0" xfId="0" applyFont="1" applyFill="1">
      <alignment vertical="center"/>
    </xf>
    <xf numFmtId="0" fontId="3" fillId="3" borderId="0" xfId="0" applyFont="1" applyFill="1">
      <alignment vertical="center"/>
    </xf>
    <xf numFmtId="0" fontId="7" fillId="3" borderId="0" xfId="0" applyFont="1" applyFill="1">
      <alignment vertical="center"/>
    </xf>
    <xf numFmtId="0" fontId="6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0" borderId="23" xfId="0" applyFont="1" applyBorder="1">
      <alignment vertical="center"/>
    </xf>
    <xf numFmtId="0" fontId="3" fillId="3" borderId="0" xfId="0" applyFont="1" applyFill="1" applyAlignment="1">
      <alignment horizontal="center" vertical="center"/>
    </xf>
    <xf numFmtId="0" fontId="9" fillId="4" borderId="0" xfId="0" applyFont="1" applyFill="1">
      <alignment vertical="center"/>
    </xf>
    <xf numFmtId="0" fontId="6" fillId="4" borderId="0" xfId="0" applyFont="1" applyFill="1">
      <alignment vertical="center"/>
    </xf>
    <xf numFmtId="0" fontId="2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vertical="center" wrapText="1"/>
    </xf>
    <xf numFmtId="0" fontId="2" fillId="5" borderId="5" xfId="0" applyFont="1" applyFill="1" applyBorder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1" xfId="0" applyFont="1" applyFill="1" applyBorder="1">
      <alignment vertical="center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>
      <alignment vertical="center"/>
    </xf>
    <xf numFmtId="0" fontId="2" fillId="5" borderId="12" xfId="0" applyFont="1" applyFill="1" applyBorder="1" applyAlignment="1">
      <alignment vertical="center" wrapText="1"/>
    </xf>
    <xf numFmtId="0" fontId="2" fillId="5" borderId="2" xfId="0" applyFont="1" applyFill="1" applyBorder="1">
      <alignment vertical="center"/>
    </xf>
    <xf numFmtId="0" fontId="2" fillId="5" borderId="23" xfId="0" applyFont="1" applyFill="1" applyBorder="1">
      <alignment vertical="center"/>
    </xf>
    <xf numFmtId="0" fontId="2" fillId="2" borderId="26" xfId="0" applyFont="1" applyFill="1" applyBorder="1">
      <alignment vertical="center"/>
    </xf>
    <xf numFmtId="0" fontId="2" fillId="5" borderId="6" xfId="0" applyFont="1" applyFill="1" applyBorder="1">
      <alignment vertical="center"/>
    </xf>
    <xf numFmtId="0" fontId="2" fillId="5" borderId="27" xfId="0" applyFont="1" applyFill="1" applyBorder="1" applyAlignment="1">
      <alignment vertical="center" wrapText="1"/>
    </xf>
    <xf numFmtId="0" fontId="2" fillId="3" borderId="1" xfId="0" applyFont="1" applyFill="1" applyBorder="1">
      <alignment vertical="center"/>
    </xf>
    <xf numFmtId="0" fontId="2" fillId="5" borderId="32" xfId="0" applyFont="1" applyFill="1" applyBorder="1">
      <alignment vertical="center"/>
    </xf>
    <xf numFmtId="0" fontId="2" fillId="0" borderId="32" xfId="0" applyFont="1" applyBorder="1">
      <alignment vertical="center"/>
    </xf>
    <xf numFmtId="0" fontId="2" fillId="0" borderId="35" xfId="0" applyFont="1" applyBorder="1">
      <alignment vertical="center"/>
    </xf>
    <xf numFmtId="0" fontId="2" fillId="0" borderId="36" xfId="0" applyFont="1" applyBorder="1">
      <alignment vertical="center"/>
    </xf>
    <xf numFmtId="0" fontId="2" fillId="0" borderId="37" xfId="0" applyFont="1" applyBorder="1">
      <alignment vertical="center"/>
    </xf>
    <xf numFmtId="0" fontId="2" fillId="0" borderId="34" xfId="0" applyFont="1" applyBorder="1">
      <alignment vertical="center"/>
    </xf>
    <xf numFmtId="0" fontId="2" fillId="5" borderId="0" xfId="0" applyFont="1" applyFill="1">
      <alignment vertical="center"/>
    </xf>
    <xf numFmtId="177" fontId="2" fillId="0" borderId="8" xfId="0" applyNumberFormat="1" applyFont="1" applyBorder="1">
      <alignment vertical="center"/>
    </xf>
    <xf numFmtId="177" fontId="2" fillId="0" borderId="21" xfId="0" applyNumberFormat="1" applyFont="1" applyBorder="1">
      <alignment vertical="center"/>
    </xf>
    <xf numFmtId="177" fontId="2" fillId="0" borderId="24" xfId="0" applyNumberFormat="1" applyFont="1" applyBorder="1">
      <alignment vertical="center"/>
    </xf>
    <xf numFmtId="177" fontId="2" fillId="0" borderId="11" xfId="0" applyNumberFormat="1" applyFont="1" applyBorder="1">
      <alignment vertical="center"/>
    </xf>
    <xf numFmtId="177" fontId="2" fillId="0" borderId="33" xfId="0" applyNumberFormat="1" applyFont="1" applyBorder="1">
      <alignment vertical="center"/>
    </xf>
    <xf numFmtId="0" fontId="2" fillId="5" borderId="1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10" fillId="0" borderId="0" xfId="0" applyFo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9" xfId="0" applyFont="1" applyBorder="1">
      <alignment vertical="center"/>
    </xf>
    <xf numFmtId="0" fontId="10" fillId="6" borderId="4" xfId="0" applyFont="1" applyFill="1" applyBorder="1">
      <alignment vertical="center"/>
    </xf>
    <xf numFmtId="0" fontId="10" fillId="6" borderId="5" xfId="0" applyFont="1" applyFill="1" applyBorder="1">
      <alignment vertical="center"/>
    </xf>
    <xf numFmtId="0" fontId="10" fillId="6" borderId="6" xfId="0" applyFont="1" applyFill="1" applyBorder="1">
      <alignment vertical="center"/>
    </xf>
    <xf numFmtId="0" fontId="13" fillId="0" borderId="0" xfId="0" applyFont="1">
      <alignment vertical="center"/>
    </xf>
    <xf numFmtId="0" fontId="2" fillId="2" borderId="1" xfId="0" applyFont="1" applyFill="1" applyBorder="1" applyProtection="1">
      <alignment vertical="center"/>
      <protection locked="0"/>
    </xf>
    <xf numFmtId="0" fontId="2" fillId="2" borderId="2" xfId="0" applyFont="1" applyFill="1" applyBorder="1" applyProtection="1">
      <alignment vertical="center"/>
      <protection locked="0"/>
    </xf>
    <xf numFmtId="0" fontId="2" fillId="2" borderId="23" xfId="0" applyFont="1" applyFill="1" applyBorder="1" applyProtection="1">
      <alignment vertical="center"/>
      <protection locked="0"/>
    </xf>
    <xf numFmtId="0" fontId="2" fillId="2" borderId="0" xfId="0" applyFont="1" applyFill="1" applyProtection="1">
      <alignment vertical="center"/>
      <protection locked="0"/>
    </xf>
    <xf numFmtId="0" fontId="2" fillId="2" borderId="32" xfId="0" applyFont="1" applyFill="1" applyBorder="1" applyProtection="1">
      <alignment vertical="center"/>
      <protection locked="0"/>
    </xf>
    <xf numFmtId="0" fontId="2" fillId="3" borderId="0" xfId="0" applyFont="1" applyFill="1" applyAlignment="1" applyProtection="1">
      <alignment horizontal="left" vertical="top"/>
      <protection locked="0"/>
    </xf>
    <xf numFmtId="0" fontId="2" fillId="5" borderId="25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left" vertical="center"/>
    </xf>
    <xf numFmtId="0" fontId="2" fillId="5" borderId="7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5" borderId="14" xfId="0" applyFont="1" applyFill="1" applyBorder="1" applyAlignment="1">
      <alignment horizontal="left" vertical="center" wrapText="1"/>
    </xf>
    <xf numFmtId="0" fontId="2" fillId="5" borderId="15" xfId="0" applyFont="1" applyFill="1" applyBorder="1" applyAlignment="1">
      <alignment horizontal="left" vertical="center" wrapText="1"/>
    </xf>
    <xf numFmtId="0" fontId="2" fillId="5" borderId="16" xfId="0" applyFont="1" applyFill="1" applyBorder="1" applyAlignment="1">
      <alignment horizontal="left" vertical="center" wrapText="1"/>
    </xf>
    <xf numFmtId="0" fontId="2" fillId="5" borderId="19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0" fontId="2" fillId="5" borderId="23" xfId="0" applyFont="1" applyFill="1" applyBorder="1" applyAlignment="1">
      <alignment horizontal="left" vertical="center"/>
    </xf>
    <xf numFmtId="0" fontId="2" fillId="5" borderId="10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 vertical="center"/>
    </xf>
    <xf numFmtId="0" fontId="2" fillId="5" borderId="15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left" vertical="center"/>
    </xf>
    <xf numFmtId="0" fontId="2" fillId="5" borderId="18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176" fontId="2" fillId="5" borderId="2" xfId="0" applyNumberFormat="1" applyFont="1" applyFill="1" applyBorder="1" applyAlignment="1">
      <alignment horizontal="center" vertical="center"/>
    </xf>
    <xf numFmtId="176" fontId="2" fillId="5" borderId="12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left" vertical="center" wrapText="1"/>
    </xf>
    <xf numFmtId="0" fontId="2" fillId="5" borderId="29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left" vertical="center" wrapText="1"/>
    </xf>
    <xf numFmtId="0" fontId="2" fillId="5" borderId="31" xfId="0" applyFont="1" applyFill="1" applyBorder="1" applyAlignment="1">
      <alignment horizontal="left" vertical="center" wrapText="1"/>
    </xf>
    <xf numFmtId="176" fontId="2" fillId="5" borderId="1" xfId="0" applyNumberFormat="1" applyFont="1" applyFill="1" applyBorder="1" applyAlignment="1">
      <alignment horizontal="center" vertical="center" wrapText="1"/>
    </xf>
    <xf numFmtId="176" fontId="2" fillId="5" borderId="2" xfId="0" applyNumberFormat="1" applyFont="1" applyFill="1" applyBorder="1" applyAlignment="1">
      <alignment horizontal="center" vertical="center" wrapTex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305525</xdr:colOff>
      <xdr:row>34</xdr:row>
      <xdr:rowOff>193523</xdr:rowOff>
    </xdr:from>
    <xdr:to>
      <xdr:col>34</xdr:col>
      <xdr:colOff>541745</xdr:colOff>
      <xdr:row>47</xdr:row>
      <xdr:rowOff>204288</xdr:rowOff>
    </xdr:to>
    <xdr:pic>
      <xdr:nvPicPr>
        <xdr:cNvPr id="4" name="図 3" descr="web05">
          <a:extLst>
            <a:ext uri="{FF2B5EF4-FFF2-40B4-BE49-F238E27FC236}">
              <a16:creationId xmlns:a16="http://schemas.microsoft.com/office/drawing/2014/main" id="{49062CD8-037A-E576-D408-A6D4EAA87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1239" y="6579809"/>
          <a:ext cx="6888601" cy="3470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115630</xdr:colOff>
      <xdr:row>3</xdr:row>
      <xdr:rowOff>254867</xdr:rowOff>
    </xdr:from>
    <xdr:to>
      <xdr:col>0</xdr:col>
      <xdr:colOff>9658410</xdr:colOff>
      <xdr:row>27</xdr:row>
      <xdr:rowOff>87570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21F9A01-F2A9-2CE5-A6CE-206B1A50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0" y="1230227"/>
          <a:ext cx="9542780" cy="775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3FB10AA-7BDF-5F47-B0F4-E4D0BD0F4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7348"/>
          <a:ext cx="2919104" cy="53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616937</xdr:colOff>
      <xdr:row>28</xdr:row>
      <xdr:rowOff>249934</xdr:rowOff>
    </xdr:from>
    <xdr:to>
      <xdr:col>19</xdr:col>
      <xdr:colOff>105145</xdr:colOff>
      <xdr:row>35</xdr:row>
      <xdr:rowOff>132822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E4ECF5D-99D6-B900-FE3F-B64962B8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5319" y="8138875"/>
          <a:ext cx="1505267" cy="14965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549087</xdr:colOff>
      <xdr:row>29</xdr:row>
      <xdr:rowOff>156881</xdr:rowOff>
    </xdr:from>
    <xdr:to>
      <xdr:col>16</xdr:col>
      <xdr:colOff>176505</xdr:colOff>
      <xdr:row>35</xdr:row>
      <xdr:rowOff>81060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B9480377-3531-4137-A523-E91BE4AF1803}"/>
            </a:ext>
          </a:extLst>
        </xdr:cNvPr>
        <xdr:cNvSpPr/>
      </xdr:nvSpPr>
      <xdr:spPr>
        <a:xfrm>
          <a:off x="549087" y="8314763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3F0D5C4-FB14-4D6A-9FDE-52431DD9B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8485"/>
          <a:ext cx="2915692" cy="53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549702</xdr:colOff>
      <xdr:row>29</xdr:row>
      <xdr:rowOff>3405</xdr:rowOff>
    </xdr:from>
    <xdr:to>
      <xdr:col>18</xdr:col>
      <xdr:colOff>700925</xdr:colOff>
      <xdr:row>35</xdr:row>
      <xdr:rowOff>155234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8321828-C2F7-4382-93AA-C5243550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2952" y="8220305"/>
          <a:ext cx="1469408" cy="15234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481852</xdr:colOff>
      <xdr:row>29</xdr:row>
      <xdr:rowOff>145677</xdr:rowOff>
    </xdr:from>
    <xdr:to>
      <xdr:col>16</xdr:col>
      <xdr:colOff>109270</xdr:colOff>
      <xdr:row>35</xdr:row>
      <xdr:rowOff>69856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4CE604F3-3E15-41FF-A472-F246809888D9}"/>
            </a:ext>
          </a:extLst>
        </xdr:cNvPr>
        <xdr:cNvSpPr/>
      </xdr:nvSpPr>
      <xdr:spPr>
        <a:xfrm>
          <a:off x="481852" y="8303559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F5B1B4-4B55-467B-9115-516282746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8485"/>
          <a:ext cx="2915692" cy="53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491332</xdr:colOff>
      <xdr:row>35</xdr:row>
      <xdr:rowOff>151643</xdr:rowOff>
    </xdr:from>
    <xdr:to>
      <xdr:col>16</xdr:col>
      <xdr:colOff>264426</xdr:colOff>
      <xdr:row>41</xdr:row>
      <xdr:rowOff>75822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487870DE-E9F6-409E-B007-FCC0A37FACC5}"/>
            </a:ext>
          </a:extLst>
        </xdr:cNvPr>
        <xdr:cNvSpPr/>
      </xdr:nvSpPr>
      <xdr:spPr>
        <a:xfrm>
          <a:off x="491332" y="10124878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</xdr:col>
      <xdr:colOff>549702</xdr:colOff>
      <xdr:row>35</xdr:row>
      <xdr:rowOff>3405</xdr:rowOff>
    </xdr:from>
    <xdr:to>
      <xdr:col>19</xdr:col>
      <xdr:colOff>37910</xdr:colOff>
      <xdr:row>41</xdr:row>
      <xdr:rowOff>155234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C6ED0A9-D247-49C0-BFB9-A1DF3A046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7852" y="10049105"/>
          <a:ext cx="1469408" cy="15234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12D0D9-B884-4E49-926E-C3A32F7E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8485"/>
          <a:ext cx="2915692" cy="53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549702</xdr:colOff>
      <xdr:row>35</xdr:row>
      <xdr:rowOff>3405</xdr:rowOff>
    </xdr:from>
    <xdr:to>
      <xdr:col>19</xdr:col>
      <xdr:colOff>37910</xdr:colOff>
      <xdr:row>41</xdr:row>
      <xdr:rowOff>155234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EC856DD-C667-4121-BCA2-42845EFA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7852" y="10049105"/>
          <a:ext cx="1469408" cy="15234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481854</xdr:colOff>
      <xdr:row>35</xdr:row>
      <xdr:rowOff>145675</xdr:rowOff>
    </xdr:from>
    <xdr:to>
      <xdr:col>16</xdr:col>
      <xdr:colOff>254948</xdr:colOff>
      <xdr:row>41</xdr:row>
      <xdr:rowOff>69854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BB96422B-E0E6-4221-9670-36485F40DB5B}"/>
            </a:ext>
          </a:extLst>
        </xdr:cNvPr>
        <xdr:cNvSpPr/>
      </xdr:nvSpPr>
      <xdr:spPr>
        <a:xfrm>
          <a:off x="481854" y="10118910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7"/>
  <sheetViews>
    <sheetView tabSelected="1" view="pageBreakPreview" topLeftCell="A16" zoomScale="60" zoomScaleNormal="50" workbookViewId="0">
      <selection activeCell="A2" sqref="A2"/>
    </sheetView>
  </sheetViews>
  <sheetFormatPr defaultColWidth="8.75" defaultRowHeight="21" x14ac:dyDescent="0.4"/>
  <cols>
    <col min="1" max="1" width="128.875" style="47" customWidth="1"/>
    <col min="2" max="2" width="100.75" style="47" customWidth="1"/>
    <col min="3" max="3" width="43.125" style="47" bestFit="1" customWidth="1"/>
    <col min="4" max="4" width="39.5" style="47" bestFit="1" customWidth="1"/>
    <col min="5" max="23" width="8.75" style="47"/>
    <col min="24" max="24" width="9.25" style="47" customWidth="1"/>
    <col min="25" max="16384" width="8.75" style="47"/>
  </cols>
  <sheetData>
    <row r="2" spans="1:25" ht="27.75" x14ac:dyDescent="0.4">
      <c r="A2" s="55" t="s">
        <v>80</v>
      </c>
      <c r="B2" s="47" t="s">
        <v>81</v>
      </c>
    </row>
    <row r="3" spans="1:25" ht="27.75" x14ac:dyDescent="0.4">
      <c r="A3" s="47" t="s">
        <v>82</v>
      </c>
      <c r="B3" s="55"/>
    </row>
    <row r="4" spans="1:25" ht="21.75" thickBot="1" x14ac:dyDescent="0.45">
      <c r="B4" s="46" t="s">
        <v>66</v>
      </c>
      <c r="Y4" s="46"/>
    </row>
    <row r="5" spans="1:25" x14ac:dyDescent="0.4">
      <c r="B5" s="52" t="s">
        <v>53</v>
      </c>
      <c r="C5" s="53" t="s">
        <v>55</v>
      </c>
      <c r="D5" s="54" t="s">
        <v>60</v>
      </c>
      <c r="Y5" s="46"/>
    </row>
    <row r="6" spans="1:25" ht="21.75" thickBot="1" x14ac:dyDescent="0.45">
      <c r="B6" s="48" t="s">
        <v>67</v>
      </c>
      <c r="C6" s="49" t="s">
        <v>70</v>
      </c>
      <c r="D6" s="50" t="s">
        <v>68</v>
      </c>
      <c r="Y6" s="46"/>
    </row>
    <row r="9" spans="1:25" ht="21.75" thickBot="1" x14ac:dyDescent="0.45">
      <c r="B9" s="46" t="s">
        <v>61</v>
      </c>
      <c r="Y9" s="46"/>
    </row>
    <row r="10" spans="1:25" x14ac:dyDescent="0.4">
      <c r="B10" s="52" t="s">
        <v>53</v>
      </c>
      <c r="C10" s="53" t="s">
        <v>55</v>
      </c>
      <c r="D10" s="54" t="s">
        <v>60</v>
      </c>
      <c r="Y10" s="46"/>
    </row>
    <row r="11" spans="1:25" ht="83.45" customHeight="1" thickBot="1" x14ac:dyDescent="0.45">
      <c r="B11" s="48" t="s">
        <v>54</v>
      </c>
      <c r="C11" s="49" t="s">
        <v>71</v>
      </c>
      <c r="D11" s="50" t="s">
        <v>69</v>
      </c>
      <c r="Y11" s="46"/>
    </row>
    <row r="12" spans="1:25" x14ac:dyDescent="0.4">
      <c r="Y12" s="46"/>
    </row>
    <row r="13" spans="1:25" ht="21.75" thickBot="1" x14ac:dyDescent="0.45">
      <c r="B13" s="46" t="s">
        <v>62</v>
      </c>
      <c r="G13" s="46"/>
    </row>
    <row r="14" spans="1:25" x14ac:dyDescent="0.4">
      <c r="B14" s="52" t="s">
        <v>53</v>
      </c>
      <c r="C14" s="53" t="s">
        <v>55</v>
      </c>
      <c r="D14" s="54" t="s">
        <v>60</v>
      </c>
    </row>
    <row r="15" spans="1:25" ht="42.75" thickBot="1" x14ac:dyDescent="0.45">
      <c r="B15" s="48" t="s">
        <v>56</v>
      </c>
      <c r="C15" s="49" t="s">
        <v>72</v>
      </c>
      <c r="D15" s="50" t="s">
        <v>73</v>
      </c>
    </row>
    <row r="17" spans="2:4" ht="21.75" thickBot="1" x14ac:dyDescent="0.45">
      <c r="B17" s="46" t="s">
        <v>63</v>
      </c>
    </row>
    <row r="18" spans="2:4" x14ac:dyDescent="0.4">
      <c r="B18" s="52" t="s">
        <v>53</v>
      </c>
      <c r="C18" s="53" t="s">
        <v>55</v>
      </c>
      <c r="D18" s="54" t="s">
        <v>60</v>
      </c>
    </row>
    <row r="19" spans="2:4" ht="21.75" thickBot="1" x14ac:dyDescent="0.45">
      <c r="B19" s="51" t="s">
        <v>58</v>
      </c>
      <c r="C19" s="49" t="s">
        <v>74</v>
      </c>
      <c r="D19" s="50" t="s">
        <v>75</v>
      </c>
    </row>
    <row r="21" spans="2:4" ht="21.75" thickBot="1" x14ac:dyDescent="0.45">
      <c r="B21" s="46" t="s">
        <v>64</v>
      </c>
    </row>
    <row r="22" spans="2:4" x14ac:dyDescent="0.4">
      <c r="B22" s="52" t="s">
        <v>53</v>
      </c>
      <c r="C22" s="53" t="s">
        <v>55</v>
      </c>
      <c r="D22" s="54" t="s">
        <v>60</v>
      </c>
    </row>
    <row r="23" spans="2:4" ht="42.75" thickBot="1" x14ac:dyDescent="0.45">
      <c r="B23" s="48" t="s">
        <v>57</v>
      </c>
      <c r="C23" s="49" t="s">
        <v>77</v>
      </c>
      <c r="D23" s="50" t="s">
        <v>76</v>
      </c>
    </row>
    <row r="25" spans="2:4" ht="21.75" thickBot="1" x14ac:dyDescent="0.45">
      <c r="B25" s="47" t="s">
        <v>65</v>
      </c>
    </row>
    <row r="26" spans="2:4" x14ac:dyDescent="0.4">
      <c r="B26" s="52" t="s">
        <v>53</v>
      </c>
      <c r="C26" s="53" t="s">
        <v>55</v>
      </c>
      <c r="D26" s="54" t="s">
        <v>60</v>
      </c>
    </row>
    <row r="27" spans="2:4" ht="21.75" thickBot="1" x14ac:dyDescent="0.45">
      <c r="B27" s="48" t="s">
        <v>59</v>
      </c>
      <c r="C27" s="49" t="s">
        <v>78</v>
      </c>
      <c r="D27" s="50" t="s">
        <v>79</v>
      </c>
    </row>
  </sheetData>
  <sheetProtection algorithmName="SHA-512" hashValue="mb4Z2RITT03tfj747sCctMyzt3LwkHfvEatcwmZvPCwJPA3bLkdBtMZhh3BgpWzUrr23cnzpmekazk1c7xq0iQ==" saltValue="AtlEDRCHk6JqiOtwRBKLJQ==" spinCount="100000" sheet="1" objects="1" scenarios="1"/>
  <phoneticPr fontId="1"/>
  <pageMargins left="0.7" right="0.7" top="0.75" bottom="0.75" header="0.3" footer="0.3"/>
  <pageSetup paperSize="9" scale="38" orientation="landscape" verticalDpi="300" r:id="rId1"/>
  <colBreaks count="1" manualBreakCount="1">
    <brk id="4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view="pageBreakPreview" zoomScale="60" zoomScaleNormal="68" workbookViewId="0">
      <selection activeCell="V39" sqref="V39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  <col min="7" max="7" width="10.75" bestFit="1" customWidth="1"/>
  </cols>
  <sheetData>
    <row r="1" spans="1:20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18" customHeight="1" x14ac:dyDescent="0.4">
      <c r="A2" s="5"/>
      <c r="B2" s="5"/>
      <c r="C2" s="5"/>
      <c r="D2" s="5"/>
      <c r="E2" s="91" t="s">
        <v>45</v>
      </c>
      <c r="F2" s="91"/>
      <c r="G2" s="91"/>
      <c r="H2" s="91"/>
      <c r="I2" s="91"/>
      <c r="J2" s="17"/>
      <c r="K2" s="17"/>
      <c r="L2" s="17"/>
      <c r="M2" s="17"/>
      <c r="N2" s="17"/>
      <c r="O2" s="17"/>
      <c r="P2" s="17"/>
      <c r="Q2" s="17"/>
      <c r="R2" s="17"/>
      <c r="S2" s="17"/>
      <c r="T2" s="5"/>
    </row>
    <row r="3" spans="1:20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17"/>
      <c r="K3" s="17"/>
      <c r="L3" s="17"/>
      <c r="M3" s="17"/>
      <c r="N3" s="18"/>
      <c r="O3" s="18"/>
      <c r="P3" s="18"/>
      <c r="Q3" s="17"/>
      <c r="R3" s="17"/>
      <c r="S3" s="17"/>
      <c r="T3" s="5"/>
    </row>
    <row r="4" spans="1:20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38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0" ht="30" customHeight="1" thickBot="1" x14ac:dyDescent="0.45">
      <c r="A5" s="5"/>
      <c r="B5" s="7"/>
      <c r="C5" s="5"/>
      <c r="D5" s="5"/>
      <c r="E5" s="16" t="s">
        <v>0</v>
      </c>
      <c r="F5" s="47">
        <v>5</v>
      </c>
      <c r="G5" s="8" t="s">
        <v>1</v>
      </c>
      <c r="H5" s="7"/>
      <c r="I5" s="59"/>
      <c r="J5" s="7" t="s">
        <v>39</v>
      </c>
      <c r="K5" s="29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0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0" x14ac:dyDescent="0.4">
      <c r="A7" s="5"/>
      <c r="B7" s="84" t="s">
        <v>2</v>
      </c>
      <c r="C7" s="85"/>
      <c r="D7" s="19" t="s">
        <v>29</v>
      </c>
      <c r="E7" s="21" t="s">
        <v>3</v>
      </c>
      <c r="F7" s="21" t="s">
        <v>4</v>
      </c>
      <c r="G7" s="21" t="s">
        <v>5</v>
      </c>
      <c r="H7" s="21" t="s">
        <v>6</v>
      </c>
      <c r="I7" s="21" t="s">
        <v>7</v>
      </c>
      <c r="J7" s="21" t="s">
        <v>8</v>
      </c>
      <c r="K7" s="21" t="s">
        <v>9</v>
      </c>
      <c r="L7" s="21" t="s">
        <v>10</v>
      </c>
      <c r="M7" s="21" t="s">
        <v>11</v>
      </c>
      <c r="N7" s="21" t="s">
        <v>12</v>
      </c>
      <c r="O7" s="21" t="s">
        <v>13</v>
      </c>
      <c r="P7" s="21" t="s">
        <v>14</v>
      </c>
      <c r="Q7" s="21" t="s">
        <v>15</v>
      </c>
      <c r="R7" s="21" t="s">
        <v>16</v>
      </c>
      <c r="S7" s="30" t="s">
        <v>17</v>
      </c>
      <c r="T7" s="5"/>
    </row>
    <row r="8" spans="1:20" ht="36" customHeight="1" x14ac:dyDescent="0.4">
      <c r="A8" s="5"/>
      <c r="B8" s="79" t="s">
        <v>18</v>
      </c>
      <c r="C8" s="65" t="s">
        <v>26</v>
      </c>
      <c r="D8" s="22">
        <v>0.496</v>
      </c>
      <c r="E8" s="23" t="s">
        <v>19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2">
        <f>SUM(F8:Q8)</f>
        <v>0</v>
      </c>
      <c r="S8" s="35"/>
      <c r="T8" s="5"/>
    </row>
    <row r="9" spans="1:20" x14ac:dyDescent="0.4">
      <c r="A9" s="5"/>
      <c r="B9" s="79"/>
      <c r="C9" s="66"/>
      <c r="D9" s="20" t="s">
        <v>30</v>
      </c>
      <c r="E9" s="23" t="s">
        <v>20</v>
      </c>
      <c r="F9" s="2">
        <f>F8*$D$8</f>
        <v>0</v>
      </c>
      <c r="G9" s="2">
        <f>G8*$D$8</f>
        <v>0</v>
      </c>
      <c r="H9" s="2">
        <f t="shared" ref="H9:Q9" si="0">H8*$D$8</f>
        <v>0</v>
      </c>
      <c r="I9" s="2">
        <f t="shared" si="0"/>
        <v>0</v>
      </c>
      <c r="J9" s="2">
        <f t="shared" si="0"/>
        <v>0</v>
      </c>
      <c r="K9" s="2">
        <f t="shared" si="0"/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ref="R9:R27" si="1">SUM(F9:Q9)</f>
        <v>0</v>
      </c>
      <c r="S9" s="35"/>
      <c r="T9" s="5"/>
    </row>
    <row r="10" spans="1:20" x14ac:dyDescent="0.4">
      <c r="A10" s="5"/>
      <c r="B10" s="79"/>
      <c r="C10" s="45" t="s">
        <v>28</v>
      </c>
      <c r="D10" s="24"/>
      <c r="E10" s="23" t="s">
        <v>21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2">
        <f t="shared" si="1"/>
        <v>0</v>
      </c>
      <c r="S10" s="35"/>
      <c r="T10" s="5"/>
    </row>
    <row r="11" spans="1:20" x14ac:dyDescent="0.4">
      <c r="A11" s="5"/>
      <c r="B11" s="72" t="s">
        <v>34</v>
      </c>
      <c r="C11" s="86"/>
      <c r="D11" s="92">
        <v>3</v>
      </c>
      <c r="E11" s="23" t="s">
        <v>19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2">
        <f t="shared" si="1"/>
        <v>0</v>
      </c>
      <c r="S11" s="35"/>
      <c r="T11" s="5"/>
    </row>
    <row r="12" spans="1:20" x14ac:dyDescent="0.4">
      <c r="A12" s="5"/>
      <c r="B12" s="87"/>
      <c r="C12" s="88"/>
      <c r="D12" s="93"/>
      <c r="E12" s="23" t="s">
        <v>22</v>
      </c>
      <c r="F12" s="2">
        <f>F11*$D$11</f>
        <v>0</v>
      </c>
      <c r="G12" s="2">
        <f t="shared" ref="G12:Q12" si="2">G11*$D$11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f t="shared" si="2"/>
        <v>0</v>
      </c>
      <c r="P12" s="2">
        <f t="shared" si="2"/>
        <v>0</v>
      </c>
      <c r="Q12" s="2">
        <f t="shared" si="2"/>
        <v>0</v>
      </c>
      <c r="R12" s="2">
        <f t="shared" si="1"/>
        <v>0</v>
      </c>
      <c r="S12" s="35"/>
      <c r="T12" s="5"/>
    </row>
    <row r="13" spans="1:20" x14ac:dyDescent="0.4">
      <c r="A13" s="5"/>
      <c r="B13" s="89"/>
      <c r="C13" s="90"/>
      <c r="D13" s="25" t="s">
        <v>41</v>
      </c>
      <c r="E13" s="23" t="s">
        <v>21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2">
        <f t="shared" si="1"/>
        <v>0</v>
      </c>
      <c r="S13" s="35"/>
      <c r="T13" s="5"/>
    </row>
    <row r="14" spans="1:20" ht="36" customHeight="1" x14ac:dyDescent="0.4">
      <c r="A14" s="5"/>
      <c r="B14" s="72" t="s">
        <v>35</v>
      </c>
      <c r="C14" s="73"/>
      <c r="D14" s="65">
        <v>2.4900000000000002</v>
      </c>
      <c r="E14" s="23" t="s">
        <v>19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2">
        <f t="shared" si="1"/>
        <v>0</v>
      </c>
      <c r="S14" s="35"/>
      <c r="T14" s="5"/>
    </row>
    <row r="15" spans="1:20" x14ac:dyDescent="0.4">
      <c r="A15" s="5"/>
      <c r="B15" s="74"/>
      <c r="C15" s="75"/>
      <c r="D15" s="94"/>
      <c r="E15" s="23" t="s">
        <v>22</v>
      </c>
      <c r="F15" s="2">
        <f>F14*$D$14</f>
        <v>0</v>
      </c>
      <c r="G15" s="2">
        <f t="shared" ref="G15:Q15" si="3">G14*$D$14</f>
        <v>0</v>
      </c>
      <c r="H15" s="2">
        <f t="shared" si="3"/>
        <v>0</v>
      </c>
      <c r="I15" s="2">
        <f t="shared" si="3"/>
        <v>0</v>
      </c>
      <c r="J15" s="2">
        <f t="shared" si="3"/>
        <v>0</v>
      </c>
      <c r="K15" s="2">
        <f t="shared" si="3"/>
        <v>0</v>
      </c>
      <c r="L15" s="2">
        <f t="shared" si="3"/>
        <v>0</v>
      </c>
      <c r="M15" s="2">
        <f t="shared" si="3"/>
        <v>0</v>
      </c>
      <c r="N15" s="2">
        <f t="shared" si="3"/>
        <v>0</v>
      </c>
      <c r="O15" s="2">
        <f t="shared" si="3"/>
        <v>0</v>
      </c>
      <c r="P15" s="2">
        <f t="shared" si="3"/>
        <v>0</v>
      </c>
      <c r="Q15" s="2">
        <f t="shared" si="3"/>
        <v>0</v>
      </c>
      <c r="R15" s="2">
        <f t="shared" si="1"/>
        <v>0</v>
      </c>
      <c r="S15" s="35"/>
      <c r="T15" s="5"/>
    </row>
    <row r="16" spans="1:20" ht="19.5" thickBot="1" x14ac:dyDescent="0.45">
      <c r="A16" s="5"/>
      <c r="B16" s="74"/>
      <c r="C16" s="75"/>
      <c r="D16" s="26" t="s">
        <v>43</v>
      </c>
      <c r="E16" s="27" t="s">
        <v>21</v>
      </c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14">
        <f>SUM(F16:Q16)</f>
        <v>0</v>
      </c>
      <c r="S16" s="36"/>
      <c r="T16" s="5"/>
    </row>
    <row r="17" spans="1:20" ht="19.5" thickTop="1" x14ac:dyDescent="0.4">
      <c r="A17" s="5"/>
      <c r="B17" s="67" t="s">
        <v>23</v>
      </c>
      <c r="C17" s="69" t="s">
        <v>36</v>
      </c>
      <c r="D17" s="62">
        <v>2.3199999999999998</v>
      </c>
      <c r="E17" s="28" t="s">
        <v>19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15">
        <f t="shared" si="1"/>
        <v>0</v>
      </c>
      <c r="S17" s="37"/>
      <c r="T17" s="5"/>
    </row>
    <row r="18" spans="1:20" x14ac:dyDescent="0.4">
      <c r="A18" s="5"/>
      <c r="B18" s="68"/>
      <c r="C18" s="70"/>
      <c r="D18" s="63"/>
      <c r="E18" s="23" t="s">
        <v>22</v>
      </c>
      <c r="F18" s="2">
        <f>F17*$D$17</f>
        <v>0</v>
      </c>
      <c r="G18" s="2">
        <f t="shared" ref="G18:Q18" si="4">G17*$D$17</f>
        <v>0</v>
      </c>
      <c r="H18" s="2">
        <f t="shared" si="4"/>
        <v>0</v>
      </c>
      <c r="I18" s="2">
        <f t="shared" si="4"/>
        <v>0</v>
      </c>
      <c r="J18" s="2">
        <f t="shared" si="4"/>
        <v>0</v>
      </c>
      <c r="K18" s="2">
        <f t="shared" si="4"/>
        <v>0</v>
      </c>
      <c r="L18" s="2">
        <f t="shared" si="4"/>
        <v>0</v>
      </c>
      <c r="M18" s="2">
        <f t="shared" si="4"/>
        <v>0</v>
      </c>
      <c r="N18" s="2">
        <f t="shared" si="4"/>
        <v>0</v>
      </c>
      <c r="O18" s="2">
        <f t="shared" si="4"/>
        <v>0</v>
      </c>
      <c r="P18" s="2">
        <f t="shared" si="4"/>
        <v>0</v>
      </c>
      <c r="Q18" s="2">
        <f t="shared" si="4"/>
        <v>0</v>
      </c>
      <c r="R18" s="2">
        <f t="shared" si="1"/>
        <v>0</v>
      </c>
      <c r="S18" s="35"/>
      <c r="T18" s="5"/>
    </row>
    <row r="19" spans="1:20" x14ac:dyDescent="0.4">
      <c r="A19" s="5"/>
      <c r="B19" s="68"/>
      <c r="C19" s="70"/>
      <c r="D19" s="25" t="s">
        <v>42</v>
      </c>
      <c r="E19" s="23" t="s">
        <v>21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2">
        <f t="shared" si="1"/>
        <v>0</v>
      </c>
      <c r="S19" s="35"/>
      <c r="T19" s="5"/>
    </row>
    <row r="20" spans="1:20" x14ac:dyDescent="0.4">
      <c r="A20" s="5"/>
      <c r="B20" s="68"/>
      <c r="C20" s="71" t="s">
        <v>37</v>
      </c>
      <c r="D20" s="64">
        <v>2.58</v>
      </c>
      <c r="E20" s="23" t="s">
        <v>19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">
        <f t="shared" si="1"/>
        <v>0</v>
      </c>
      <c r="S20" s="35"/>
      <c r="T20" s="5"/>
    </row>
    <row r="21" spans="1:20" x14ac:dyDescent="0.4">
      <c r="A21" s="5"/>
      <c r="B21" s="68"/>
      <c r="C21" s="70"/>
      <c r="D21" s="63"/>
      <c r="E21" s="23" t="s">
        <v>22</v>
      </c>
      <c r="F21" s="2">
        <f>F20*$D$20</f>
        <v>0</v>
      </c>
      <c r="G21" s="2">
        <f t="shared" ref="G21:Q21" si="5">G20*$D$20</f>
        <v>0</v>
      </c>
      <c r="H21" s="2">
        <f t="shared" si="5"/>
        <v>0</v>
      </c>
      <c r="I21" s="2">
        <f t="shared" si="5"/>
        <v>0</v>
      </c>
      <c r="J21" s="2">
        <f t="shared" si="5"/>
        <v>0</v>
      </c>
      <c r="K21" s="2">
        <f t="shared" si="5"/>
        <v>0</v>
      </c>
      <c r="L21" s="2">
        <f t="shared" si="5"/>
        <v>0</v>
      </c>
      <c r="M21" s="2">
        <f t="shared" si="5"/>
        <v>0</v>
      </c>
      <c r="N21" s="2">
        <f t="shared" si="5"/>
        <v>0</v>
      </c>
      <c r="O21" s="2">
        <f t="shared" si="5"/>
        <v>0</v>
      </c>
      <c r="P21" s="2">
        <f t="shared" si="5"/>
        <v>0</v>
      </c>
      <c r="Q21" s="2">
        <f t="shared" si="5"/>
        <v>0</v>
      </c>
      <c r="R21" s="2">
        <f t="shared" si="1"/>
        <v>0</v>
      </c>
      <c r="S21" s="35"/>
      <c r="T21" s="5"/>
    </row>
    <row r="22" spans="1:20" x14ac:dyDescent="0.4">
      <c r="A22" s="5"/>
      <c r="B22" s="68"/>
      <c r="C22" s="70"/>
      <c r="D22" s="25" t="s">
        <v>42</v>
      </c>
      <c r="E22" s="23" t="s">
        <v>21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2">
        <f t="shared" si="1"/>
        <v>0</v>
      </c>
      <c r="S22" s="35"/>
      <c r="T22" s="5"/>
    </row>
    <row r="23" spans="1:20" ht="36" customHeight="1" x14ac:dyDescent="0.4">
      <c r="A23" s="5"/>
      <c r="B23" s="72" t="s">
        <v>24</v>
      </c>
      <c r="C23" s="73"/>
      <c r="D23" s="76"/>
      <c r="E23" s="23" t="s">
        <v>19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2">
        <f t="shared" si="1"/>
        <v>0</v>
      </c>
      <c r="S23" s="35"/>
      <c r="T23" s="5"/>
    </row>
    <row r="24" spans="1:20" ht="19.5" thickBot="1" x14ac:dyDescent="0.45">
      <c r="A24" s="5"/>
      <c r="B24" s="74"/>
      <c r="C24" s="75"/>
      <c r="D24" s="77"/>
      <c r="E24" s="27" t="s">
        <v>21</v>
      </c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14">
        <f t="shared" si="1"/>
        <v>0</v>
      </c>
      <c r="S24" s="36"/>
      <c r="T24" s="5"/>
    </row>
    <row r="25" spans="1:20" ht="36" customHeight="1" thickTop="1" x14ac:dyDescent="0.4">
      <c r="A25" s="5"/>
      <c r="B25" s="78" t="s">
        <v>25</v>
      </c>
      <c r="C25" s="69" t="s">
        <v>31</v>
      </c>
      <c r="D25" s="81"/>
      <c r="E25" s="81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15">
        <f t="shared" si="1"/>
        <v>0</v>
      </c>
      <c r="S25" s="37"/>
      <c r="T25" s="5"/>
    </row>
    <row r="26" spans="1:20" ht="36" customHeight="1" x14ac:dyDescent="0.4">
      <c r="A26" s="5"/>
      <c r="B26" s="79"/>
      <c r="C26" s="71" t="s">
        <v>32</v>
      </c>
      <c r="D26" s="70"/>
      <c r="E26" s="70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2">
        <f t="shared" si="1"/>
        <v>0</v>
      </c>
      <c r="S26" s="35"/>
      <c r="T26" s="5"/>
    </row>
    <row r="27" spans="1:20" ht="36" customHeight="1" thickBot="1" x14ac:dyDescent="0.45">
      <c r="A27" s="5"/>
      <c r="B27" s="80"/>
      <c r="C27" s="82" t="s">
        <v>33</v>
      </c>
      <c r="D27" s="83"/>
      <c r="E27" s="83"/>
      <c r="F27" s="3">
        <f>F25-F26</f>
        <v>0</v>
      </c>
      <c r="G27" s="3">
        <f t="shared" ref="G27:Q27" si="6">G25-G26</f>
        <v>0</v>
      </c>
      <c r="H27" s="3">
        <f t="shared" si="6"/>
        <v>0</v>
      </c>
      <c r="I27" s="3">
        <f t="shared" si="6"/>
        <v>0</v>
      </c>
      <c r="J27" s="3">
        <f t="shared" si="6"/>
        <v>0</v>
      </c>
      <c r="K27" s="3">
        <f t="shared" si="6"/>
        <v>0</v>
      </c>
      <c r="L27" s="3">
        <f t="shared" si="6"/>
        <v>0</v>
      </c>
      <c r="M27" s="3">
        <f t="shared" si="6"/>
        <v>0</v>
      </c>
      <c r="N27" s="3">
        <f t="shared" si="6"/>
        <v>0</v>
      </c>
      <c r="O27" s="3">
        <f t="shared" si="6"/>
        <v>0</v>
      </c>
      <c r="P27" s="3">
        <f t="shared" si="6"/>
        <v>0</v>
      </c>
      <c r="Q27" s="3">
        <f t="shared" si="6"/>
        <v>0</v>
      </c>
      <c r="R27" s="3">
        <f t="shared" si="1"/>
        <v>0</v>
      </c>
      <c r="S27" s="38"/>
      <c r="T27" s="5"/>
    </row>
    <row r="28" spans="1:20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ht="21" x14ac:dyDescent="0.4">
      <c r="A29" s="5"/>
      <c r="B29" s="9" t="s">
        <v>44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x14ac:dyDescent="0.4">
      <c r="A31" s="5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5"/>
      <c r="R31" s="5"/>
      <c r="S31" s="5"/>
      <c r="T31" s="5"/>
    </row>
    <row r="32" spans="1:20" x14ac:dyDescent="0.4">
      <c r="A32" s="5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5"/>
      <c r="R32" s="5"/>
      <c r="S32" s="5"/>
      <c r="T32" s="5"/>
    </row>
    <row r="33" spans="1:20" x14ac:dyDescent="0.4">
      <c r="A33" s="5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5"/>
      <c r="R33" s="5"/>
      <c r="S33" s="5"/>
      <c r="T33" s="5"/>
    </row>
    <row r="34" spans="1:20" x14ac:dyDescent="0.4">
      <c r="A34" s="5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5"/>
      <c r="R34" s="5"/>
      <c r="S34" s="5"/>
      <c r="T34" s="5"/>
    </row>
    <row r="35" spans="1:20" x14ac:dyDescent="0.4">
      <c r="A35" s="5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5"/>
      <c r="R35" s="5"/>
      <c r="S35" s="5"/>
      <c r="T35" s="5"/>
    </row>
    <row r="36" spans="1:20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</sheetData>
  <sheetProtection algorithmName="SHA-512" hashValue="ojeUOlf8DqNtZlNr/SYMEvIqRczCk+rrkTt7sj3LyV5c3oskWmlE0XdVjsJf3W08cx0T2mll20UOx5V4Y/kwRQ==" saltValue="UnBxYreR+H9m8afaTke6qg==" spinCount="100000" sheet="1" objects="1" scenarios="1"/>
  <mergeCells count="20">
    <mergeCell ref="B7:C7"/>
    <mergeCell ref="B8:B10"/>
    <mergeCell ref="B11:C13"/>
    <mergeCell ref="B14:C16"/>
    <mergeCell ref="E2:I3"/>
    <mergeCell ref="D11:D12"/>
    <mergeCell ref="D14:D15"/>
    <mergeCell ref="B31:P35"/>
    <mergeCell ref="D17:D18"/>
    <mergeCell ref="D20:D21"/>
    <mergeCell ref="C8:C9"/>
    <mergeCell ref="B17:B22"/>
    <mergeCell ref="C17:C19"/>
    <mergeCell ref="C20:C22"/>
    <mergeCell ref="B23:C24"/>
    <mergeCell ref="D23:D24"/>
    <mergeCell ref="B25:B27"/>
    <mergeCell ref="C25:E25"/>
    <mergeCell ref="C26:E26"/>
    <mergeCell ref="C27:E27"/>
  </mergeCells>
  <phoneticPr fontId="1"/>
  <pageMargins left="0.7" right="0.7" top="0.75" bottom="0.75" header="0.3" footer="0.3"/>
  <pageSetup paperSize="9" scale="60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係数シート!$B$4:$B$18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view="pageBreakPreview" zoomScale="60" zoomScaleNormal="68" workbookViewId="0">
      <selection activeCell="I5" sqref="I5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  <col min="7" max="7" width="10.75" bestFit="1" customWidth="1"/>
    <col min="19" max="19" width="10" bestFit="1" customWidth="1"/>
    <col min="21" max="21" width="8.75" customWidth="1"/>
    <col min="22" max="22" width="8.75" hidden="1" customWidth="1"/>
  </cols>
  <sheetData>
    <row r="1" spans="1:22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2" ht="18" customHeight="1" x14ac:dyDescent="0.4">
      <c r="A2" s="5"/>
      <c r="B2" s="5"/>
      <c r="C2" s="5"/>
      <c r="D2" s="5"/>
      <c r="E2" s="91" t="s">
        <v>45</v>
      </c>
      <c r="F2" s="91"/>
      <c r="G2" s="91"/>
      <c r="H2" s="91"/>
      <c r="I2" s="91"/>
      <c r="J2" s="17"/>
      <c r="K2" s="17"/>
      <c r="L2" s="17"/>
      <c r="M2" s="17"/>
      <c r="N2" s="17"/>
      <c r="O2" s="17"/>
      <c r="P2" s="17"/>
      <c r="Q2" s="17"/>
      <c r="R2" s="17"/>
      <c r="S2" s="17"/>
      <c r="T2" s="5"/>
    </row>
    <row r="3" spans="1:22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17"/>
      <c r="K3" s="17"/>
      <c r="L3" s="17"/>
      <c r="M3" s="17"/>
      <c r="N3" s="18"/>
      <c r="O3" s="18"/>
      <c r="P3" s="18"/>
      <c r="Q3" s="17"/>
      <c r="R3" s="17"/>
      <c r="S3" s="17"/>
      <c r="T3" s="5"/>
    </row>
    <row r="4" spans="1:22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38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2" ht="30" customHeight="1" thickBot="1" x14ac:dyDescent="0.45">
      <c r="A5" s="5"/>
      <c r="B5" s="7"/>
      <c r="C5" s="5"/>
      <c r="D5" s="5"/>
      <c r="E5" s="16" t="s">
        <v>0</v>
      </c>
      <c r="F5" s="47">
        <v>6</v>
      </c>
      <c r="G5" s="8" t="s">
        <v>1</v>
      </c>
      <c r="H5" s="7"/>
      <c r="I5" s="4"/>
      <c r="J5" s="7" t="s">
        <v>39</v>
      </c>
      <c r="K5" s="29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2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2" x14ac:dyDescent="0.4">
      <c r="A7" s="5"/>
      <c r="B7" s="84" t="s">
        <v>2</v>
      </c>
      <c r="C7" s="85"/>
      <c r="D7" s="19" t="s">
        <v>29</v>
      </c>
      <c r="E7" s="21" t="s">
        <v>3</v>
      </c>
      <c r="F7" s="21" t="s">
        <v>4</v>
      </c>
      <c r="G7" s="21" t="s">
        <v>5</v>
      </c>
      <c r="H7" s="21" t="s">
        <v>6</v>
      </c>
      <c r="I7" s="21" t="s">
        <v>7</v>
      </c>
      <c r="J7" s="21" t="s">
        <v>8</v>
      </c>
      <c r="K7" s="21" t="s">
        <v>9</v>
      </c>
      <c r="L7" s="21" t="s">
        <v>10</v>
      </c>
      <c r="M7" s="21" t="s">
        <v>11</v>
      </c>
      <c r="N7" s="21" t="s">
        <v>12</v>
      </c>
      <c r="O7" s="21" t="s">
        <v>13</v>
      </c>
      <c r="P7" s="21" t="s">
        <v>14</v>
      </c>
      <c r="Q7" s="21" t="s">
        <v>15</v>
      </c>
      <c r="R7" s="21" t="s">
        <v>16</v>
      </c>
      <c r="S7" s="30" t="s">
        <v>17</v>
      </c>
      <c r="T7" s="5"/>
      <c r="V7" s="39" t="s">
        <v>49</v>
      </c>
    </row>
    <row r="8" spans="1:22" ht="36" customHeight="1" x14ac:dyDescent="0.4">
      <c r="A8" s="5"/>
      <c r="B8" s="79" t="s">
        <v>18</v>
      </c>
      <c r="C8" s="65" t="s">
        <v>26</v>
      </c>
      <c r="D8" s="22">
        <v>0.48799999999999999</v>
      </c>
      <c r="E8" s="23" t="s">
        <v>19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2">
        <f>SUM(F8:Q8)</f>
        <v>0</v>
      </c>
      <c r="S8" s="40">
        <f>IFERROR(R8/V8,0)</f>
        <v>0</v>
      </c>
      <c r="T8" s="5"/>
      <c r="V8">
        <f>'令和5年度(家庭用)'!R8</f>
        <v>0</v>
      </c>
    </row>
    <row r="9" spans="1:22" x14ac:dyDescent="0.4">
      <c r="A9" s="5"/>
      <c r="B9" s="79"/>
      <c r="C9" s="66"/>
      <c r="D9" s="20" t="s">
        <v>30</v>
      </c>
      <c r="E9" s="23" t="s">
        <v>20</v>
      </c>
      <c r="F9" s="2">
        <f>F8*$D$8</f>
        <v>0</v>
      </c>
      <c r="G9" s="2">
        <f t="shared" ref="G9:Q9" si="0">G8*$D$8</f>
        <v>0</v>
      </c>
      <c r="H9" s="2">
        <f t="shared" si="0"/>
        <v>0</v>
      </c>
      <c r="I9" s="2">
        <f t="shared" si="0"/>
        <v>0</v>
      </c>
      <c r="J9" s="2">
        <f t="shared" si="0"/>
        <v>0</v>
      </c>
      <c r="K9" s="2">
        <f t="shared" si="0"/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ref="R9:R27" si="1">SUM(F9:Q9)</f>
        <v>0</v>
      </c>
      <c r="S9" s="40">
        <f t="shared" ref="S9:S27" si="2">IFERROR(R9/V9,0)</f>
        <v>0</v>
      </c>
      <c r="T9" s="5"/>
      <c r="V9">
        <f>'令和5年度(家庭用)'!R9</f>
        <v>0</v>
      </c>
    </row>
    <row r="10" spans="1:22" x14ac:dyDescent="0.4">
      <c r="A10" s="5"/>
      <c r="B10" s="79"/>
      <c r="C10" s="45" t="s">
        <v>27</v>
      </c>
      <c r="D10" s="24"/>
      <c r="E10" s="23" t="s">
        <v>21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2">
        <f t="shared" si="1"/>
        <v>0</v>
      </c>
      <c r="S10" s="40">
        <f t="shared" si="2"/>
        <v>0</v>
      </c>
      <c r="T10" s="5"/>
      <c r="V10">
        <f>'令和5年度(家庭用)'!R10</f>
        <v>0</v>
      </c>
    </row>
    <row r="11" spans="1:22" x14ac:dyDescent="0.4">
      <c r="A11" s="5"/>
      <c r="B11" s="72" t="s">
        <v>34</v>
      </c>
      <c r="C11" s="86"/>
      <c r="D11" s="92">
        <v>3</v>
      </c>
      <c r="E11" s="23" t="s">
        <v>19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2">
        <f t="shared" si="1"/>
        <v>0</v>
      </c>
      <c r="S11" s="40">
        <f t="shared" si="2"/>
        <v>0</v>
      </c>
      <c r="T11" s="5"/>
      <c r="V11">
        <f>'令和5年度(家庭用)'!R11</f>
        <v>0</v>
      </c>
    </row>
    <row r="12" spans="1:22" x14ac:dyDescent="0.4">
      <c r="A12" s="5"/>
      <c r="B12" s="87"/>
      <c r="C12" s="88"/>
      <c r="D12" s="93"/>
      <c r="E12" s="23" t="s">
        <v>22</v>
      </c>
      <c r="F12" s="2">
        <f>F11*$D$11</f>
        <v>0</v>
      </c>
      <c r="G12" s="2">
        <f t="shared" ref="G12:Q12" si="3">G11*$D$11</f>
        <v>0</v>
      </c>
      <c r="H12" s="2">
        <f t="shared" si="3"/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f t="shared" si="3"/>
        <v>0</v>
      </c>
      <c r="N12" s="2">
        <f t="shared" si="3"/>
        <v>0</v>
      </c>
      <c r="O12" s="2">
        <f t="shared" si="3"/>
        <v>0</v>
      </c>
      <c r="P12" s="2">
        <f t="shared" si="3"/>
        <v>0</v>
      </c>
      <c r="Q12" s="2">
        <f t="shared" si="3"/>
        <v>0</v>
      </c>
      <c r="R12" s="2">
        <f t="shared" si="1"/>
        <v>0</v>
      </c>
      <c r="S12" s="40">
        <f t="shared" si="2"/>
        <v>0</v>
      </c>
      <c r="T12" s="5"/>
      <c r="V12">
        <f>'令和5年度(家庭用)'!R12</f>
        <v>0</v>
      </c>
    </row>
    <row r="13" spans="1:22" x14ac:dyDescent="0.4">
      <c r="A13" s="5"/>
      <c r="B13" s="89"/>
      <c r="C13" s="90"/>
      <c r="D13" s="25" t="s">
        <v>41</v>
      </c>
      <c r="E13" s="23" t="s">
        <v>21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2">
        <f t="shared" si="1"/>
        <v>0</v>
      </c>
      <c r="S13" s="40">
        <f t="shared" si="2"/>
        <v>0</v>
      </c>
      <c r="T13" s="5"/>
      <c r="V13">
        <f>'令和5年度(家庭用)'!R13</f>
        <v>0</v>
      </c>
    </row>
    <row r="14" spans="1:22" ht="36" customHeight="1" x14ac:dyDescent="0.4">
      <c r="A14" s="5"/>
      <c r="B14" s="72" t="s">
        <v>35</v>
      </c>
      <c r="C14" s="73"/>
      <c r="D14" s="65">
        <v>2.4900000000000002</v>
      </c>
      <c r="E14" s="23" t="s">
        <v>19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2">
        <f t="shared" si="1"/>
        <v>0</v>
      </c>
      <c r="S14" s="40">
        <f t="shared" si="2"/>
        <v>0</v>
      </c>
      <c r="T14" s="5"/>
      <c r="V14">
        <f>'令和5年度(家庭用)'!R14</f>
        <v>0</v>
      </c>
    </row>
    <row r="15" spans="1:22" x14ac:dyDescent="0.4">
      <c r="A15" s="5"/>
      <c r="B15" s="74"/>
      <c r="C15" s="75"/>
      <c r="D15" s="94"/>
      <c r="E15" s="23" t="s">
        <v>22</v>
      </c>
      <c r="F15" s="2">
        <f>F14*$D$14</f>
        <v>0</v>
      </c>
      <c r="G15" s="2">
        <f t="shared" ref="G15:Q15" si="4">G14*$D$14</f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f t="shared" si="4"/>
        <v>0</v>
      </c>
      <c r="N15" s="2">
        <f t="shared" si="4"/>
        <v>0</v>
      </c>
      <c r="O15" s="2">
        <f t="shared" si="4"/>
        <v>0</v>
      </c>
      <c r="P15" s="2">
        <f t="shared" si="4"/>
        <v>0</v>
      </c>
      <c r="Q15" s="2">
        <f t="shared" si="4"/>
        <v>0</v>
      </c>
      <c r="R15" s="2">
        <f t="shared" si="1"/>
        <v>0</v>
      </c>
      <c r="S15" s="40">
        <f t="shared" si="2"/>
        <v>0</v>
      </c>
      <c r="T15" s="5"/>
      <c r="V15">
        <f>'令和5年度(家庭用)'!R15</f>
        <v>0</v>
      </c>
    </row>
    <row r="16" spans="1:22" ht="19.5" thickBot="1" x14ac:dyDescent="0.45">
      <c r="A16" s="5"/>
      <c r="B16" s="74"/>
      <c r="C16" s="75"/>
      <c r="D16" s="26" t="s">
        <v>43</v>
      </c>
      <c r="E16" s="27" t="s">
        <v>21</v>
      </c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14">
        <f t="shared" si="1"/>
        <v>0</v>
      </c>
      <c r="S16" s="41">
        <f t="shared" si="2"/>
        <v>0</v>
      </c>
      <c r="T16" s="5"/>
      <c r="V16">
        <f>'令和5年度(家庭用)'!R16</f>
        <v>0</v>
      </c>
    </row>
    <row r="17" spans="1:22" ht="19.5" thickTop="1" x14ac:dyDescent="0.4">
      <c r="A17" s="5"/>
      <c r="B17" s="67" t="s">
        <v>23</v>
      </c>
      <c r="C17" s="69" t="s">
        <v>36</v>
      </c>
      <c r="D17" s="62">
        <v>2.3199999999999998</v>
      </c>
      <c r="E17" s="28" t="s">
        <v>19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15">
        <f t="shared" si="1"/>
        <v>0</v>
      </c>
      <c r="S17" s="42">
        <f t="shared" si="2"/>
        <v>0</v>
      </c>
      <c r="T17" s="5"/>
      <c r="V17">
        <f>'令和5年度(家庭用)'!R17</f>
        <v>0</v>
      </c>
    </row>
    <row r="18" spans="1:22" x14ac:dyDescent="0.4">
      <c r="A18" s="5"/>
      <c r="B18" s="68"/>
      <c r="C18" s="70"/>
      <c r="D18" s="63"/>
      <c r="E18" s="23" t="s">
        <v>22</v>
      </c>
      <c r="F18" s="2">
        <f>F17*$D$17</f>
        <v>0</v>
      </c>
      <c r="G18" s="2">
        <f t="shared" ref="G18:Q18" si="5">G17*$D$17</f>
        <v>0</v>
      </c>
      <c r="H18" s="2">
        <f t="shared" si="5"/>
        <v>0</v>
      </c>
      <c r="I18" s="2">
        <f t="shared" si="5"/>
        <v>0</v>
      </c>
      <c r="J18" s="2">
        <f t="shared" si="5"/>
        <v>0</v>
      </c>
      <c r="K18" s="2">
        <f t="shared" si="5"/>
        <v>0</v>
      </c>
      <c r="L18" s="2">
        <f t="shared" si="5"/>
        <v>0</v>
      </c>
      <c r="M18" s="2">
        <f t="shared" si="5"/>
        <v>0</v>
      </c>
      <c r="N18" s="2">
        <f t="shared" si="5"/>
        <v>0</v>
      </c>
      <c r="O18" s="2">
        <f t="shared" si="5"/>
        <v>0</v>
      </c>
      <c r="P18" s="2">
        <f t="shared" si="5"/>
        <v>0</v>
      </c>
      <c r="Q18" s="2">
        <f t="shared" si="5"/>
        <v>0</v>
      </c>
      <c r="R18" s="2">
        <f t="shared" si="1"/>
        <v>0</v>
      </c>
      <c r="S18" s="40">
        <f t="shared" si="2"/>
        <v>0</v>
      </c>
      <c r="T18" s="5"/>
      <c r="V18">
        <f>'令和5年度(家庭用)'!R18</f>
        <v>0</v>
      </c>
    </row>
    <row r="19" spans="1:22" x14ac:dyDescent="0.4">
      <c r="A19" s="5"/>
      <c r="B19" s="68"/>
      <c r="C19" s="70"/>
      <c r="D19" s="25" t="s">
        <v>42</v>
      </c>
      <c r="E19" s="23" t="s">
        <v>21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2">
        <f t="shared" si="1"/>
        <v>0</v>
      </c>
      <c r="S19" s="40">
        <f t="shared" si="2"/>
        <v>0</v>
      </c>
      <c r="T19" s="5"/>
      <c r="V19">
        <f>'令和5年度(家庭用)'!R19</f>
        <v>0</v>
      </c>
    </row>
    <row r="20" spans="1:22" x14ac:dyDescent="0.4">
      <c r="A20" s="5"/>
      <c r="B20" s="68"/>
      <c r="C20" s="71" t="s">
        <v>37</v>
      </c>
      <c r="D20" s="64">
        <v>2.58</v>
      </c>
      <c r="E20" s="23" t="s">
        <v>19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">
        <f t="shared" si="1"/>
        <v>0</v>
      </c>
      <c r="S20" s="40">
        <f t="shared" si="2"/>
        <v>0</v>
      </c>
      <c r="T20" s="5"/>
      <c r="V20">
        <f>'令和5年度(家庭用)'!R20</f>
        <v>0</v>
      </c>
    </row>
    <row r="21" spans="1:22" x14ac:dyDescent="0.4">
      <c r="A21" s="5"/>
      <c r="B21" s="68"/>
      <c r="C21" s="70"/>
      <c r="D21" s="63"/>
      <c r="E21" s="23" t="s">
        <v>22</v>
      </c>
      <c r="F21" s="2">
        <f>F20*$D$20</f>
        <v>0</v>
      </c>
      <c r="G21" s="2">
        <f t="shared" ref="G21:Q21" si="6">G20*$D$20</f>
        <v>0</v>
      </c>
      <c r="H21" s="2">
        <f t="shared" si="6"/>
        <v>0</v>
      </c>
      <c r="I21" s="2">
        <f t="shared" si="6"/>
        <v>0</v>
      </c>
      <c r="J21" s="2">
        <f t="shared" si="6"/>
        <v>0</v>
      </c>
      <c r="K21" s="2">
        <f t="shared" si="6"/>
        <v>0</v>
      </c>
      <c r="L21" s="2">
        <f t="shared" si="6"/>
        <v>0</v>
      </c>
      <c r="M21" s="2">
        <f t="shared" si="6"/>
        <v>0</v>
      </c>
      <c r="N21" s="2">
        <f t="shared" si="6"/>
        <v>0</v>
      </c>
      <c r="O21" s="2">
        <f t="shared" si="6"/>
        <v>0</v>
      </c>
      <c r="P21" s="2">
        <f t="shared" si="6"/>
        <v>0</v>
      </c>
      <c r="Q21" s="2">
        <f t="shared" si="6"/>
        <v>0</v>
      </c>
      <c r="R21" s="2">
        <f t="shared" si="1"/>
        <v>0</v>
      </c>
      <c r="S21" s="40">
        <f t="shared" si="2"/>
        <v>0</v>
      </c>
      <c r="T21" s="5"/>
      <c r="V21">
        <f>'令和5年度(家庭用)'!R21</f>
        <v>0</v>
      </c>
    </row>
    <row r="22" spans="1:22" x14ac:dyDescent="0.4">
      <c r="A22" s="5"/>
      <c r="B22" s="68"/>
      <c r="C22" s="70"/>
      <c r="D22" s="25" t="s">
        <v>42</v>
      </c>
      <c r="E22" s="23" t="s">
        <v>21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2">
        <f t="shared" si="1"/>
        <v>0</v>
      </c>
      <c r="S22" s="40">
        <f t="shared" si="2"/>
        <v>0</v>
      </c>
      <c r="T22" s="5"/>
      <c r="V22">
        <f>'令和5年度(家庭用)'!R22</f>
        <v>0</v>
      </c>
    </row>
    <row r="23" spans="1:22" ht="36" customHeight="1" x14ac:dyDescent="0.4">
      <c r="A23" s="5"/>
      <c r="B23" s="72" t="s">
        <v>24</v>
      </c>
      <c r="C23" s="73"/>
      <c r="D23" s="76"/>
      <c r="E23" s="23" t="s">
        <v>19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2">
        <f t="shared" si="1"/>
        <v>0</v>
      </c>
      <c r="S23" s="40">
        <f t="shared" si="2"/>
        <v>0</v>
      </c>
      <c r="T23" s="5"/>
      <c r="V23">
        <f>'令和5年度(家庭用)'!R23</f>
        <v>0</v>
      </c>
    </row>
    <row r="24" spans="1:22" ht="19.5" thickBot="1" x14ac:dyDescent="0.45">
      <c r="A24" s="5"/>
      <c r="B24" s="74"/>
      <c r="C24" s="75"/>
      <c r="D24" s="77"/>
      <c r="E24" s="27" t="s">
        <v>21</v>
      </c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14">
        <f t="shared" si="1"/>
        <v>0</v>
      </c>
      <c r="S24" s="41">
        <f t="shared" si="2"/>
        <v>0</v>
      </c>
      <c r="T24" s="5"/>
      <c r="V24">
        <f>'令和5年度(家庭用)'!R24</f>
        <v>0</v>
      </c>
    </row>
    <row r="25" spans="1:22" ht="36" customHeight="1" thickTop="1" x14ac:dyDescent="0.4">
      <c r="A25" s="5"/>
      <c r="B25" s="78" t="s">
        <v>25</v>
      </c>
      <c r="C25" s="69" t="s">
        <v>31</v>
      </c>
      <c r="D25" s="81"/>
      <c r="E25" s="81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15">
        <f t="shared" si="1"/>
        <v>0</v>
      </c>
      <c r="S25" s="42">
        <f t="shared" si="2"/>
        <v>0</v>
      </c>
      <c r="T25" s="5"/>
      <c r="V25">
        <f>'令和5年度(家庭用)'!R25</f>
        <v>0</v>
      </c>
    </row>
    <row r="26" spans="1:22" ht="36" customHeight="1" x14ac:dyDescent="0.4">
      <c r="A26" s="5"/>
      <c r="B26" s="79"/>
      <c r="C26" s="71" t="s">
        <v>32</v>
      </c>
      <c r="D26" s="70"/>
      <c r="E26" s="70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2">
        <f t="shared" si="1"/>
        <v>0</v>
      </c>
      <c r="S26" s="40">
        <f t="shared" si="2"/>
        <v>0</v>
      </c>
      <c r="T26" s="5"/>
      <c r="V26">
        <f>'令和5年度(家庭用)'!R26</f>
        <v>0</v>
      </c>
    </row>
    <row r="27" spans="1:22" ht="36" customHeight="1" thickBot="1" x14ac:dyDescent="0.45">
      <c r="A27" s="5"/>
      <c r="B27" s="80"/>
      <c r="C27" s="82" t="s">
        <v>33</v>
      </c>
      <c r="D27" s="83"/>
      <c r="E27" s="83"/>
      <c r="F27" s="3">
        <f>F25-F26</f>
        <v>0</v>
      </c>
      <c r="G27" s="3">
        <f t="shared" ref="G27:Q27" si="7">G25-G26</f>
        <v>0</v>
      </c>
      <c r="H27" s="3">
        <f t="shared" si="7"/>
        <v>0</v>
      </c>
      <c r="I27" s="3">
        <f t="shared" si="7"/>
        <v>0</v>
      </c>
      <c r="J27" s="3">
        <f t="shared" si="7"/>
        <v>0</v>
      </c>
      <c r="K27" s="3">
        <f t="shared" si="7"/>
        <v>0</v>
      </c>
      <c r="L27" s="3">
        <f t="shared" si="7"/>
        <v>0</v>
      </c>
      <c r="M27" s="3">
        <f t="shared" si="7"/>
        <v>0</v>
      </c>
      <c r="N27" s="3">
        <f t="shared" si="7"/>
        <v>0</v>
      </c>
      <c r="O27" s="3">
        <f t="shared" si="7"/>
        <v>0</v>
      </c>
      <c r="P27" s="3">
        <f t="shared" si="7"/>
        <v>0</v>
      </c>
      <c r="Q27" s="3">
        <f t="shared" si="7"/>
        <v>0</v>
      </c>
      <c r="R27" s="3">
        <f t="shared" si="1"/>
        <v>0</v>
      </c>
      <c r="S27" s="43">
        <f t="shared" si="2"/>
        <v>0</v>
      </c>
      <c r="T27" s="5"/>
      <c r="V27">
        <f>'令和5年度(家庭用)'!R27</f>
        <v>0</v>
      </c>
    </row>
    <row r="28" spans="1:22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2" ht="21" x14ac:dyDescent="0.4">
      <c r="A29" s="5"/>
      <c r="B29" s="9" t="s">
        <v>44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2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2" x14ac:dyDescent="0.4">
      <c r="A31" s="5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5"/>
      <c r="R31" s="5"/>
      <c r="S31" s="5"/>
      <c r="T31" s="5"/>
    </row>
    <row r="32" spans="1:22" x14ac:dyDescent="0.4">
      <c r="A32" s="5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5"/>
      <c r="R32" s="5"/>
      <c r="S32" s="5"/>
      <c r="T32" s="5"/>
    </row>
    <row r="33" spans="1:20" x14ac:dyDescent="0.4">
      <c r="A33" s="5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5"/>
      <c r="R33" s="5"/>
      <c r="S33" s="5"/>
      <c r="T33" s="5"/>
    </row>
    <row r="34" spans="1:20" x14ac:dyDescent="0.4">
      <c r="A34" s="5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5"/>
      <c r="R34" s="5"/>
      <c r="S34" s="5"/>
      <c r="T34" s="5"/>
    </row>
    <row r="35" spans="1:20" x14ac:dyDescent="0.4">
      <c r="A35" s="5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5"/>
      <c r="R35" s="5"/>
      <c r="S35" s="5"/>
      <c r="T35" s="5"/>
    </row>
    <row r="36" spans="1:20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</sheetData>
  <sheetProtection algorithmName="SHA-512" hashValue="STUpKn5fAQeQKWQVYHoJ2jx7ZMqpOYQSMcYQYMsGIabGvAo2BZ0BpjSGn4OmON4I/AWMkWqUjNw+N2dz4uh88w==" saltValue="iMoSHAQ4byz79mWsoCfd1A==" spinCount="100000" sheet="1" objects="1" scenarios="1"/>
  <mergeCells count="20">
    <mergeCell ref="E2:I3"/>
    <mergeCell ref="B7:C7"/>
    <mergeCell ref="B8:B10"/>
    <mergeCell ref="C8:C9"/>
    <mergeCell ref="B11:C13"/>
    <mergeCell ref="D11:D12"/>
    <mergeCell ref="B31:P35"/>
    <mergeCell ref="B14:C16"/>
    <mergeCell ref="D14:D15"/>
    <mergeCell ref="B17:B22"/>
    <mergeCell ref="C17:C19"/>
    <mergeCell ref="D17:D18"/>
    <mergeCell ref="C20:C22"/>
    <mergeCell ref="D20:D21"/>
    <mergeCell ref="B23:C24"/>
    <mergeCell ref="D23:D24"/>
    <mergeCell ref="B25:B27"/>
    <mergeCell ref="C25:E25"/>
    <mergeCell ref="C26:E26"/>
    <mergeCell ref="C27:E27"/>
  </mergeCells>
  <phoneticPr fontId="1"/>
  <pageMargins left="0.7" right="0.7" top="0.75" bottom="0.75" header="0.3" footer="0.3"/>
  <pageSetup paperSize="9" scale="58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係数シート!$F$4:$F$18</xm:f>
          </x14:formula1>
          <xm:sqref>C10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view="pageBreakPreview" topLeftCell="A7" zoomScale="60" zoomScaleNormal="68" workbookViewId="0">
      <selection activeCell="I5" sqref="I5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</cols>
  <sheetData>
    <row r="1" spans="1:20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18" customHeight="1" x14ac:dyDescent="0.4">
      <c r="A2" s="5"/>
      <c r="B2" s="5"/>
      <c r="C2" s="5"/>
      <c r="D2" s="5"/>
      <c r="E2" s="91" t="s">
        <v>83</v>
      </c>
      <c r="F2" s="91"/>
      <c r="G2" s="91"/>
      <c r="H2" s="91"/>
      <c r="I2" s="91"/>
      <c r="J2" s="17"/>
      <c r="K2" s="17"/>
      <c r="L2" s="17"/>
      <c r="M2" s="17"/>
      <c r="N2" s="17"/>
      <c r="O2" s="17"/>
      <c r="P2" s="17"/>
      <c r="Q2" s="17"/>
      <c r="R2" s="17"/>
      <c r="S2" s="17"/>
      <c r="T2" s="5"/>
    </row>
    <row r="3" spans="1:20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17"/>
      <c r="K3" s="17"/>
      <c r="L3" s="17"/>
      <c r="M3" s="17"/>
      <c r="N3" s="18"/>
      <c r="O3" s="18"/>
      <c r="P3" s="18"/>
      <c r="Q3" s="17"/>
      <c r="R3" s="17"/>
      <c r="S3" s="17"/>
      <c r="T3" s="5"/>
    </row>
    <row r="4" spans="1:20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48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0" ht="30" customHeight="1" thickBot="1" x14ac:dyDescent="0.45">
      <c r="A5" s="5"/>
      <c r="B5" s="7"/>
      <c r="C5" s="5"/>
      <c r="D5" s="5"/>
      <c r="E5" s="16" t="s">
        <v>0</v>
      </c>
      <c r="F5" s="47">
        <v>5</v>
      </c>
      <c r="G5" s="8" t="s">
        <v>1</v>
      </c>
      <c r="H5" s="7"/>
      <c r="I5" s="4"/>
      <c r="J5" s="7"/>
      <c r="K5" s="29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0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0" x14ac:dyDescent="0.4">
      <c r="A7" s="5"/>
      <c r="B7" s="84" t="s">
        <v>2</v>
      </c>
      <c r="C7" s="85"/>
      <c r="D7" s="19" t="s">
        <v>29</v>
      </c>
      <c r="E7" s="21" t="s">
        <v>3</v>
      </c>
      <c r="F7" s="21" t="s">
        <v>4</v>
      </c>
      <c r="G7" s="21" t="s">
        <v>5</v>
      </c>
      <c r="H7" s="21" t="s">
        <v>6</v>
      </c>
      <c r="I7" s="21" t="s">
        <v>7</v>
      </c>
      <c r="J7" s="21" t="s">
        <v>8</v>
      </c>
      <c r="K7" s="21" t="s">
        <v>9</v>
      </c>
      <c r="L7" s="21" t="s">
        <v>10</v>
      </c>
      <c r="M7" s="21" t="s">
        <v>11</v>
      </c>
      <c r="N7" s="21" t="s">
        <v>12</v>
      </c>
      <c r="O7" s="21" t="s">
        <v>13</v>
      </c>
      <c r="P7" s="21" t="s">
        <v>14</v>
      </c>
      <c r="Q7" s="21" t="s">
        <v>15</v>
      </c>
      <c r="R7" s="21" t="s">
        <v>16</v>
      </c>
      <c r="S7" s="30" t="s">
        <v>17</v>
      </c>
      <c r="T7" s="5"/>
    </row>
    <row r="8" spans="1:20" ht="36" customHeight="1" x14ac:dyDescent="0.4">
      <c r="A8" s="5"/>
      <c r="B8" s="79" t="s">
        <v>18</v>
      </c>
      <c r="C8" s="65" t="s">
        <v>26</v>
      </c>
      <c r="D8" s="22">
        <v>0.48799999999999999</v>
      </c>
      <c r="E8" s="23" t="s">
        <v>19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2">
        <f>SUM(F8:Q8)</f>
        <v>0</v>
      </c>
      <c r="S8" s="40">
        <f>IFERROR(R8/#REF!,0)</f>
        <v>0</v>
      </c>
      <c r="T8" s="5"/>
    </row>
    <row r="9" spans="1:20" x14ac:dyDescent="0.4">
      <c r="A9" s="5"/>
      <c r="B9" s="79"/>
      <c r="C9" s="66"/>
      <c r="D9" s="20" t="s">
        <v>30</v>
      </c>
      <c r="E9" s="23" t="s">
        <v>20</v>
      </c>
      <c r="F9" s="2">
        <f>F8*$D$8</f>
        <v>0</v>
      </c>
      <c r="G9" s="2">
        <f t="shared" ref="G9:Q9" si="0">G8*$D$8</f>
        <v>0</v>
      </c>
      <c r="H9" s="2">
        <f t="shared" si="0"/>
        <v>0</v>
      </c>
      <c r="I9" s="2">
        <f t="shared" si="0"/>
        <v>0</v>
      </c>
      <c r="J9" s="2">
        <f t="shared" si="0"/>
        <v>0</v>
      </c>
      <c r="K9" s="2">
        <f t="shared" si="0"/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ref="R9:R33" si="1">SUM(F9:Q9)</f>
        <v>0</v>
      </c>
      <c r="S9" s="40">
        <f>IFERROR(R9/#REF!,0)</f>
        <v>0</v>
      </c>
      <c r="T9" s="5"/>
    </row>
    <row r="10" spans="1:20" x14ac:dyDescent="0.4">
      <c r="A10" s="5"/>
      <c r="B10" s="79"/>
      <c r="C10" s="45" t="s">
        <v>27</v>
      </c>
      <c r="D10" s="24"/>
      <c r="E10" s="23" t="s">
        <v>21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2">
        <f t="shared" si="1"/>
        <v>0</v>
      </c>
      <c r="S10" s="40">
        <f>IFERROR(R10/#REF!,0)</f>
        <v>0</v>
      </c>
      <c r="T10" s="5"/>
    </row>
    <row r="11" spans="1:20" x14ac:dyDescent="0.4">
      <c r="A11" s="5"/>
      <c r="B11" s="72" t="s">
        <v>34</v>
      </c>
      <c r="C11" s="86"/>
      <c r="D11" s="92">
        <v>3</v>
      </c>
      <c r="E11" s="23" t="s">
        <v>19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2">
        <f t="shared" si="1"/>
        <v>0</v>
      </c>
      <c r="S11" s="40">
        <f>IFERROR(R11/#REF!,0)</f>
        <v>0</v>
      </c>
      <c r="T11" s="5"/>
    </row>
    <row r="12" spans="1:20" x14ac:dyDescent="0.4">
      <c r="A12" s="5"/>
      <c r="B12" s="87"/>
      <c r="C12" s="88"/>
      <c r="D12" s="93"/>
      <c r="E12" s="23" t="s">
        <v>22</v>
      </c>
      <c r="F12" s="2">
        <f>F11*$D$11</f>
        <v>0</v>
      </c>
      <c r="G12" s="2">
        <f t="shared" ref="G12:Q12" si="2">G11*$D$11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f t="shared" si="2"/>
        <v>0</v>
      </c>
      <c r="P12" s="2">
        <f t="shared" si="2"/>
        <v>0</v>
      </c>
      <c r="Q12" s="2">
        <f t="shared" si="2"/>
        <v>0</v>
      </c>
      <c r="R12" s="2">
        <f t="shared" si="1"/>
        <v>0</v>
      </c>
      <c r="S12" s="40">
        <f>IFERROR(R12/#REF!,0)</f>
        <v>0</v>
      </c>
      <c r="T12" s="5"/>
    </row>
    <row r="13" spans="1:20" x14ac:dyDescent="0.4">
      <c r="A13" s="5"/>
      <c r="B13" s="89"/>
      <c r="C13" s="90"/>
      <c r="D13" s="25" t="s">
        <v>41</v>
      </c>
      <c r="E13" s="23" t="s">
        <v>21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2">
        <f t="shared" si="1"/>
        <v>0</v>
      </c>
      <c r="S13" s="40">
        <f>IFERROR(R13/#REF!,0)</f>
        <v>0</v>
      </c>
      <c r="T13" s="5"/>
    </row>
    <row r="14" spans="1:20" ht="36" customHeight="1" x14ac:dyDescent="0.4">
      <c r="A14" s="5"/>
      <c r="B14" s="95" t="s">
        <v>35</v>
      </c>
      <c r="C14" s="96"/>
      <c r="D14" s="97">
        <v>2.4900000000000002</v>
      </c>
      <c r="E14" s="23" t="s">
        <v>19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2">
        <f t="shared" si="1"/>
        <v>0</v>
      </c>
      <c r="S14" s="40">
        <f>IFERROR(R14/#REF!,0)</f>
        <v>0</v>
      </c>
      <c r="T14" s="5"/>
    </row>
    <row r="15" spans="1:20" x14ac:dyDescent="0.4">
      <c r="A15" s="5"/>
      <c r="B15" s="95"/>
      <c r="C15" s="96"/>
      <c r="D15" s="65"/>
      <c r="E15" s="23" t="s">
        <v>22</v>
      </c>
      <c r="F15" s="2">
        <f>F14*$D$14</f>
        <v>0</v>
      </c>
      <c r="G15" s="2">
        <f t="shared" ref="G15:Q15" si="3">G14*$D$14</f>
        <v>0</v>
      </c>
      <c r="H15" s="2">
        <f t="shared" si="3"/>
        <v>0</v>
      </c>
      <c r="I15" s="2">
        <f t="shared" si="3"/>
        <v>0</v>
      </c>
      <c r="J15" s="2">
        <f t="shared" si="3"/>
        <v>0</v>
      </c>
      <c r="K15" s="2">
        <f t="shared" si="3"/>
        <v>0</v>
      </c>
      <c r="L15" s="2">
        <f t="shared" si="3"/>
        <v>0</v>
      </c>
      <c r="M15" s="2">
        <f t="shared" si="3"/>
        <v>0</v>
      </c>
      <c r="N15" s="2">
        <f t="shared" si="3"/>
        <v>0</v>
      </c>
      <c r="O15" s="2">
        <f t="shared" si="3"/>
        <v>0</v>
      </c>
      <c r="P15" s="2">
        <f t="shared" si="3"/>
        <v>0</v>
      </c>
      <c r="Q15" s="2">
        <f t="shared" si="3"/>
        <v>0</v>
      </c>
      <c r="R15" s="2">
        <f t="shared" si="1"/>
        <v>0</v>
      </c>
      <c r="S15" s="40">
        <f>IFERROR(R15/#REF!,0)</f>
        <v>0</v>
      </c>
      <c r="T15" s="5"/>
    </row>
    <row r="16" spans="1:20" x14ac:dyDescent="0.4">
      <c r="A16" s="5"/>
      <c r="B16" s="95"/>
      <c r="C16" s="96"/>
      <c r="D16" s="20" t="s">
        <v>43</v>
      </c>
      <c r="E16" s="23" t="s">
        <v>21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2">
        <f t="shared" si="1"/>
        <v>0</v>
      </c>
      <c r="S16" s="40">
        <f>IFERROR(R16/#REF!,0)</f>
        <v>0</v>
      </c>
      <c r="T16" s="5"/>
    </row>
    <row r="17" spans="1:20" ht="36" customHeight="1" x14ac:dyDescent="0.4">
      <c r="A17" s="5"/>
      <c r="B17" s="95" t="s">
        <v>46</v>
      </c>
      <c r="C17" s="96"/>
      <c r="D17" s="97">
        <v>2.75</v>
      </c>
      <c r="E17" s="23" t="s">
        <v>19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2">
        <f t="shared" si="1"/>
        <v>0</v>
      </c>
      <c r="S17" s="40">
        <f>IFERROR(R17/#REF!,0)</f>
        <v>0</v>
      </c>
      <c r="T17" s="5"/>
    </row>
    <row r="18" spans="1:20" x14ac:dyDescent="0.4">
      <c r="A18" s="5"/>
      <c r="B18" s="95"/>
      <c r="C18" s="96"/>
      <c r="D18" s="65"/>
      <c r="E18" s="23" t="s">
        <v>22</v>
      </c>
      <c r="F18" s="32">
        <f>F17*$D$17</f>
        <v>0</v>
      </c>
      <c r="G18" s="32">
        <f t="shared" ref="G18:Q18" si="4">G17*$D$17</f>
        <v>0</v>
      </c>
      <c r="H18" s="32">
        <f t="shared" si="4"/>
        <v>0</v>
      </c>
      <c r="I18" s="32">
        <f t="shared" si="4"/>
        <v>0</v>
      </c>
      <c r="J18" s="32">
        <f t="shared" si="4"/>
        <v>0</v>
      </c>
      <c r="K18" s="32">
        <f t="shared" si="4"/>
        <v>0</v>
      </c>
      <c r="L18" s="32">
        <f t="shared" si="4"/>
        <v>0</v>
      </c>
      <c r="M18" s="32">
        <f t="shared" si="4"/>
        <v>0</v>
      </c>
      <c r="N18" s="32">
        <f t="shared" si="4"/>
        <v>0</v>
      </c>
      <c r="O18" s="32">
        <f t="shared" si="4"/>
        <v>0</v>
      </c>
      <c r="P18" s="32">
        <f t="shared" si="4"/>
        <v>0</v>
      </c>
      <c r="Q18" s="32">
        <f t="shared" si="4"/>
        <v>0</v>
      </c>
      <c r="R18" s="2">
        <f t="shared" si="1"/>
        <v>0</v>
      </c>
      <c r="S18" s="40">
        <f>IFERROR(R18/#REF!,0)</f>
        <v>0</v>
      </c>
      <c r="T18" s="5"/>
    </row>
    <row r="19" spans="1:20" x14ac:dyDescent="0.4">
      <c r="A19" s="5"/>
      <c r="B19" s="95"/>
      <c r="C19" s="96"/>
      <c r="D19" s="20" t="s">
        <v>43</v>
      </c>
      <c r="E19" s="23" t="s">
        <v>21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2">
        <f t="shared" si="1"/>
        <v>0</v>
      </c>
      <c r="S19" s="40">
        <f>IFERROR(R19/#REF!,0)</f>
        <v>0</v>
      </c>
      <c r="T19" s="5"/>
    </row>
    <row r="20" spans="1:20" ht="36" customHeight="1" x14ac:dyDescent="0.4">
      <c r="A20" s="5"/>
      <c r="B20" s="95" t="s">
        <v>47</v>
      </c>
      <c r="C20" s="96"/>
      <c r="D20" s="100">
        <v>3.1</v>
      </c>
      <c r="E20" s="23" t="s">
        <v>19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">
        <f t="shared" si="1"/>
        <v>0</v>
      </c>
      <c r="S20" s="40">
        <f>IFERROR(R20/#REF!,0)</f>
        <v>0</v>
      </c>
      <c r="T20" s="5"/>
    </row>
    <row r="21" spans="1:20" x14ac:dyDescent="0.4">
      <c r="A21" s="5"/>
      <c r="B21" s="95"/>
      <c r="C21" s="96"/>
      <c r="D21" s="101"/>
      <c r="E21" s="23" t="s">
        <v>22</v>
      </c>
      <c r="F21" s="32">
        <f>F20*$D$20</f>
        <v>0</v>
      </c>
      <c r="G21" s="32">
        <f t="shared" ref="G21:Q21" si="5">G20*$D$20</f>
        <v>0</v>
      </c>
      <c r="H21" s="32">
        <f t="shared" si="5"/>
        <v>0</v>
      </c>
      <c r="I21" s="32">
        <f t="shared" si="5"/>
        <v>0</v>
      </c>
      <c r="J21" s="32">
        <f t="shared" si="5"/>
        <v>0</v>
      </c>
      <c r="K21" s="32">
        <f t="shared" si="5"/>
        <v>0</v>
      </c>
      <c r="L21" s="32">
        <f t="shared" si="5"/>
        <v>0</v>
      </c>
      <c r="M21" s="32">
        <f t="shared" si="5"/>
        <v>0</v>
      </c>
      <c r="N21" s="32">
        <f t="shared" si="5"/>
        <v>0</v>
      </c>
      <c r="O21" s="32">
        <f t="shared" si="5"/>
        <v>0</v>
      </c>
      <c r="P21" s="32">
        <f t="shared" si="5"/>
        <v>0</v>
      </c>
      <c r="Q21" s="32">
        <f t="shared" si="5"/>
        <v>0</v>
      </c>
      <c r="R21" s="2">
        <f t="shared" si="1"/>
        <v>0</v>
      </c>
      <c r="S21" s="40">
        <f>IFERROR(R21/#REF!,0)</f>
        <v>0</v>
      </c>
      <c r="T21" s="5"/>
    </row>
    <row r="22" spans="1:20" ht="19.5" thickBot="1" x14ac:dyDescent="0.45">
      <c r="A22" s="5"/>
      <c r="B22" s="98"/>
      <c r="C22" s="99"/>
      <c r="D22" s="31" t="s">
        <v>42</v>
      </c>
      <c r="E22" s="33" t="s">
        <v>21</v>
      </c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34">
        <f t="shared" si="1"/>
        <v>0</v>
      </c>
      <c r="S22" s="44">
        <f>IFERROR(R22/#REF!,0)</f>
        <v>0</v>
      </c>
      <c r="T22" s="5"/>
    </row>
    <row r="23" spans="1:20" ht="19.5" thickTop="1" x14ac:dyDescent="0.4">
      <c r="A23" s="5"/>
      <c r="B23" s="67" t="s">
        <v>23</v>
      </c>
      <c r="C23" s="69" t="s">
        <v>36</v>
      </c>
      <c r="D23" s="62">
        <v>2.3199999999999998</v>
      </c>
      <c r="E23" s="28" t="s">
        <v>19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15">
        <f t="shared" si="1"/>
        <v>0</v>
      </c>
      <c r="S23" s="42">
        <f>IFERROR(R23/#REF!,0)</f>
        <v>0</v>
      </c>
      <c r="T23" s="5"/>
    </row>
    <row r="24" spans="1:20" x14ac:dyDescent="0.4">
      <c r="A24" s="5"/>
      <c r="B24" s="68"/>
      <c r="C24" s="70"/>
      <c r="D24" s="63"/>
      <c r="E24" s="23" t="s">
        <v>22</v>
      </c>
      <c r="F24" s="2">
        <f>F23*$D$23</f>
        <v>0</v>
      </c>
      <c r="G24" s="2">
        <f t="shared" ref="G24:Q24" si="6">G23*$D$23</f>
        <v>0</v>
      </c>
      <c r="H24" s="2">
        <f t="shared" si="6"/>
        <v>0</v>
      </c>
      <c r="I24" s="2">
        <f t="shared" si="6"/>
        <v>0</v>
      </c>
      <c r="J24" s="2">
        <f t="shared" si="6"/>
        <v>0</v>
      </c>
      <c r="K24" s="2">
        <f t="shared" si="6"/>
        <v>0</v>
      </c>
      <c r="L24" s="2">
        <f t="shared" si="6"/>
        <v>0</v>
      </c>
      <c r="M24" s="2">
        <f t="shared" si="6"/>
        <v>0</v>
      </c>
      <c r="N24" s="2">
        <f t="shared" si="6"/>
        <v>0</v>
      </c>
      <c r="O24" s="2">
        <f t="shared" si="6"/>
        <v>0</v>
      </c>
      <c r="P24" s="2">
        <f t="shared" si="6"/>
        <v>0</v>
      </c>
      <c r="Q24" s="2">
        <f t="shared" si="6"/>
        <v>0</v>
      </c>
      <c r="R24" s="2">
        <f t="shared" si="1"/>
        <v>0</v>
      </c>
      <c r="S24" s="40">
        <f>IFERROR(R24/#REF!,0)</f>
        <v>0</v>
      </c>
      <c r="T24" s="5"/>
    </row>
    <row r="25" spans="1:20" x14ac:dyDescent="0.4">
      <c r="A25" s="5"/>
      <c r="B25" s="68"/>
      <c r="C25" s="70"/>
      <c r="D25" s="25" t="s">
        <v>42</v>
      </c>
      <c r="E25" s="23" t="s">
        <v>21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2">
        <f t="shared" si="1"/>
        <v>0</v>
      </c>
      <c r="S25" s="40">
        <f>IFERROR(R25/#REF!,0)</f>
        <v>0</v>
      </c>
      <c r="T25" s="5"/>
    </row>
    <row r="26" spans="1:20" x14ac:dyDescent="0.4">
      <c r="A26" s="5"/>
      <c r="B26" s="68"/>
      <c r="C26" s="71" t="s">
        <v>37</v>
      </c>
      <c r="D26" s="64">
        <v>2.58</v>
      </c>
      <c r="E26" s="23" t="s">
        <v>19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2">
        <f t="shared" si="1"/>
        <v>0</v>
      </c>
      <c r="S26" s="40">
        <f>IFERROR(R26/#REF!,0)</f>
        <v>0</v>
      </c>
      <c r="T26" s="5"/>
    </row>
    <row r="27" spans="1:20" x14ac:dyDescent="0.4">
      <c r="A27" s="5"/>
      <c r="B27" s="68"/>
      <c r="C27" s="70"/>
      <c r="D27" s="63"/>
      <c r="E27" s="23" t="s">
        <v>22</v>
      </c>
      <c r="F27" s="2">
        <f>F26*$D$26</f>
        <v>0</v>
      </c>
      <c r="G27" s="2">
        <f t="shared" ref="G27:Q27" si="7">G26*$D$26</f>
        <v>0</v>
      </c>
      <c r="H27" s="2">
        <f t="shared" si="7"/>
        <v>0</v>
      </c>
      <c r="I27" s="2">
        <f t="shared" si="7"/>
        <v>0</v>
      </c>
      <c r="J27" s="2">
        <f t="shared" si="7"/>
        <v>0</v>
      </c>
      <c r="K27" s="2">
        <f t="shared" si="7"/>
        <v>0</v>
      </c>
      <c r="L27" s="2">
        <f t="shared" si="7"/>
        <v>0</v>
      </c>
      <c r="M27" s="2">
        <f t="shared" si="7"/>
        <v>0</v>
      </c>
      <c r="N27" s="2">
        <f t="shared" si="7"/>
        <v>0</v>
      </c>
      <c r="O27" s="2">
        <f t="shared" si="7"/>
        <v>0</v>
      </c>
      <c r="P27" s="2">
        <f t="shared" si="7"/>
        <v>0</v>
      </c>
      <c r="Q27" s="2">
        <f t="shared" si="7"/>
        <v>0</v>
      </c>
      <c r="R27" s="2">
        <f t="shared" si="1"/>
        <v>0</v>
      </c>
      <c r="S27" s="40">
        <f>IFERROR(R27/#REF!,0)</f>
        <v>0</v>
      </c>
      <c r="T27" s="5"/>
    </row>
    <row r="28" spans="1:20" x14ac:dyDescent="0.4">
      <c r="A28" s="5"/>
      <c r="B28" s="68"/>
      <c r="C28" s="70"/>
      <c r="D28" s="25" t="s">
        <v>42</v>
      </c>
      <c r="E28" s="23" t="s">
        <v>21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2">
        <f t="shared" si="1"/>
        <v>0</v>
      </c>
      <c r="S28" s="40">
        <f>IFERROR(R28/#REF!,0)</f>
        <v>0</v>
      </c>
      <c r="T28" s="5"/>
    </row>
    <row r="29" spans="1:20" ht="36" customHeight="1" x14ac:dyDescent="0.4">
      <c r="A29" s="5"/>
      <c r="B29" s="72" t="s">
        <v>24</v>
      </c>
      <c r="C29" s="73"/>
      <c r="D29" s="76"/>
      <c r="E29" s="23" t="s">
        <v>19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2">
        <f t="shared" si="1"/>
        <v>0</v>
      </c>
      <c r="S29" s="40">
        <f>IFERROR(R29/#REF!,0)</f>
        <v>0</v>
      </c>
      <c r="T29" s="5"/>
    </row>
    <row r="30" spans="1:20" ht="19.5" thickBot="1" x14ac:dyDescent="0.45">
      <c r="A30" s="5"/>
      <c r="B30" s="74"/>
      <c r="C30" s="75"/>
      <c r="D30" s="77"/>
      <c r="E30" s="27" t="s">
        <v>21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14">
        <f t="shared" si="1"/>
        <v>0</v>
      </c>
      <c r="S30" s="41">
        <f>IFERROR(R30/#REF!,0)</f>
        <v>0</v>
      </c>
      <c r="T30" s="5"/>
    </row>
    <row r="31" spans="1:20" ht="36" customHeight="1" thickTop="1" x14ac:dyDescent="0.4">
      <c r="A31" s="5"/>
      <c r="B31" s="78" t="s">
        <v>25</v>
      </c>
      <c r="C31" s="69" t="s">
        <v>31</v>
      </c>
      <c r="D31" s="81"/>
      <c r="E31" s="81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15">
        <f t="shared" si="1"/>
        <v>0</v>
      </c>
      <c r="S31" s="42">
        <f>IFERROR(R31/#REF!,0)</f>
        <v>0</v>
      </c>
      <c r="T31" s="5"/>
    </row>
    <row r="32" spans="1:20" ht="36" customHeight="1" x14ac:dyDescent="0.4">
      <c r="A32" s="5"/>
      <c r="B32" s="79"/>
      <c r="C32" s="71" t="s">
        <v>32</v>
      </c>
      <c r="D32" s="70"/>
      <c r="E32" s="70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2">
        <f t="shared" si="1"/>
        <v>0</v>
      </c>
      <c r="S32" s="40">
        <f>IFERROR(R32/#REF!,0)</f>
        <v>0</v>
      </c>
      <c r="T32" s="5"/>
    </row>
    <row r="33" spans="1:20" ht="36" customHeight="1" thickBot="1" x14ac:dyDescent="0.45">
      <c r="A33" s="5"/>
      <c r="B33" s="80"/>
      <c r="C33" s="82" t="s">
        <v>33</v>
      </c>
      <c r="D33" s="83"/>
      <c r="E33" s="83"/>
      <c r="F33" s="3">
        <f>F31-F32</f>
        <v>0</v>
      </c>
      <c r="G33" s="3">
        <f t="shared" ref="G33:Q33" si="8">G31-G32</f>
        <v>0</v>
      </c>
      <c r="H33" s="3">
        <f t="shared" si="8"/>
        <v>0</v>
      </c>
      <c r="I33" s="3">
        <f t="shared" si="8"/>
        <v>0</v>
      </c>
      <c r="J33" s="3">
        <f t="shared" si="8"/>
        <v>0</v>
      </c>
      <c r="K33" s="3">
        <f t="shared" si="8"/>
        <v>0</v>
      </c>
      <c r="L33" s="3">
        <f t="shared" si="8"/>
        <v>0</v>
      </c>
      <c r="M33" s="3">
        <f t="shared" si="8"/>
        <v>0</v>
      </c>
      <c r="N33" s="3">
        <f t="shared" si="8"/>
        <v>0</v>
      </c>
      <c r="O33" s="3">
        <f t="shared" si="8"/>
        <v>0</v>
      </c>
      <c r="P33" s="3">
        <f t="shared" si="8"/>
        <v>0</v>
      </c>
      <c r="Q33" s="3">
        <f t="shared" si="8"/>
        <v>0</v>
      </c>
      <c r="R33" s="3">
        <f t="shared" si="1"/>
        <v>0</v>
      </c>
      <c r="S33" s="43">
        <f>IFERROR(R33/#REF!,0)</f>
        <v>0</v>
      </c>
      <c r="T33" s="5"/>
    </row>
    <row r="34" spans="1:20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21" x14ac:dyDescent="0.4">
      <c r="A35" s="5"/>
      <c r="B35" s="9" t="s">
        <v>44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4">
      <c r="A37" s="5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5"/>
      <c r="R37" s="5"/>
      <c r="S37" s="5"/>
      <c r="T37" s="5"/>
    </row>
    <row r="38" spans="1:20" x14ac:dyDescent="0.4">
      <c r="A38" s="5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5"/>
      <c r="R38" s="5"/>
      <c r="S38" s="5"/>
    </row>
    <row r="39" spans="1:20" x14ac:dyDescent="0.4">
      <c r="A39" s="5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5"/>
      <c r="R39" s="5"/>
      <c r="S39" s="5"/>
    </row>
    <row r="40" spans="1:20" x14ac:dyDescent="0.4">
      <c r="A40" s="5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5"/>
      <c r="R40" s="5"/>
      <c r="S40" s="5"/>
    </row>
    <row r="41" spans="1:20" x14ac:dyDescent="0.4">
      <c r="A41" s="5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5"/>
      <c r="R41" s="5"/>
      <c r="S41" s="5"/>
    </row>
    <row r="42" spans="1:20" x14ac:dyDescent="0.4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</row>
  </sheetData>
  <sheetProtection algorithmName="SHA-512" hashValue="PB8gERYNOcVNydIMkmB1DIjaFandg5wjTNb6Mjpu0ZJjqetGaCebzqJtWjfYHVTIIF7U2oBvAjm3Why+K6Flfw==" saltValue="M70E4jMd21OxAoWznJiwSQ==" spinCount="100000" sheet="1" objects="1" scenarios="1"/>
  <mergeCells count="24">
    <mergeCell ref="B31:B33"/>
    <mergeCell ref="C31:E31"/>
    <mergeCell ref="C32:E32"/>
    <mergeCell ref="C33:E33"/>
    <mergeCell ref="B37:P41"/>
    <mergeCell ref="B29:C30"/>
    <mergeCell ref="D29:D30"/>
    <mergeCell ref="B14:C16"/>
    <mergeCell ref="D14:D15"/>
    <mergeCell ref="B17:C19"/>
    <mergeCell ref="D17:D18"/>
    <mergeCell ref="B20:C22"/>
    <mergeCell ref="D20:D21"/>
    <mergeCell ref="B23:B28"/>
    <mergeCell ref="C23:C25"/>
    <mergeCell ref="D23:D24"/>
    <mergeCell ref="C26:C28"/>
    <mergeCell ref="D26:D27"/>
    <mergeCell ref="E2:I3"/>
    <mergeCell ref="B7:C7"/>
    <mergeCell ref="B8:B10"/>
    <mergeCell ref="C8:C9"/>
    <mergeCell ref="B11:C13"/>
    <mergeCell ref="D11:D12"/>
  </mergeCells>
  <phoneticPr fontId="1"/>
  <pageMargins left="0.7" right="0.7" top="0.75" bottom="0.75" header="0.3" footer="0.3"/>
  <pageSetup paperSize="9" scale="51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係数シート!$B$4:$B$18</xm:f>
          </x14:formula1>
          <xm:sqref>C10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view="pageBreakPreview" topLeftCell="A6" zoomScale="60" zoomScaleNormal="68" workbookViewId="0">
      <selection activeCell="I5" sqref="I5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  <col min="21" max="21" width="8.75" customWidth="1"/>
    <col min="22" max="22" width="8.75" hidden="1" customWidth="1"/>
  </cols>
  <sheetData>
    <row r="1" spans="1:22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2" ht="18" customHeight="1" x14ac:dyDescent="0.4">
      <c r="A2" s="5"/>
      <c r="B2" s="5"/>
      <c r="C2" s="5"/>
      <c r="D2" s="5"/>
      <c r="E2" s="91" t="s">
        <v>83</v>
      </c>
      <c r="F2" s="91"/>
      <c r="G2" s="91"/>
      <c r="H2" s="91"/>
      <c r="I2" s="91"/>
      <c r="J2" s="17"/>
      <c r="K2" s="17"/>
      <c r="L2" s="17"/>
      <c r="M2" s="17"/>
      <c r="N2" s="17"/>
      <c r="O2" s="17"/>
      <c r="P2" s="17"/>
      <c r="Q2" s="17"/>
      <c r="R2" s="17"/>
      <c r="S2" s="17"/>
      <c r="T2" s="5"/>
    </row>
    <row r="3" spans="1:22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17"/>
      <c r="K3" s="17"/>
      <c r="L3" s="17"/>
      <c r="M3" s="17"/>
      <c r="N3" s="18"/>
      <c r="O3" s="18"/>
      <c r="P3" s="18"/>
      <c r="Q3" s="17"/>
      <c r="R3" s="17"/>
      <c r="S3" s="17"/>
      <c r="T3" s="5"/>
    </row>
    <row r="4" spans="1:22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48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2" ht="30" customHeight="1" thickBot="1" x14ac:dyDescent="0.45">
      <c r="A5" s="5"/>
      <c r="B5" s="7"/>
      <c r="C5" s="5"/>
      <c r="D5" s="5"/>
      <c r="E5" s="16" t="s">
        <v>0</v>
      </c>
      <c r="F5" s="47">
        <v>6</v>
      </c>
      <c r="G5" s="8" t="s">
        <v>1</v>
      </c>
      <c r="H5" s="7"/>
      <c r="I5" s="4"/>
      <c r="J5" s="7"/>
      <c r="K5" s="29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2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2" x14ac:dyDescent="0.4">
      <c r="A7" s="5"/>
      <c r="B7" s="84" t="s">
        <v>2</v>
      </c>
      <c r="C7" s="85"/>
      <c r="D7" s="19" t="s">
        <v>29</v>
      </c>
      <c r="E7" s="21" t="s">
        <v>3</v>
      </c>
      <c r="F7" s="21" t="s">
        <v>4</v>
      </c>
      <c r="G7" s="21" t="s">
        <v>5</v>
      </c>
      <c r="H7" s="21" t="s">
        <v>6</v>
      </c>
      <c r="I7" s="21" t="s">
        <v>7</v>
      </c>
      <c r="J7" s="21" t="s">
        <v>8</v>
      </c>
      <c r="K7" s="21" t="s">
        <v>9</v>
      </c>
      <c r="L7" s="21" t="s">
        <v>10</v>
      </c>
      <c r="M7" s="21" t="s">
        <v>11</v>
      </c>
      <c r="N7" s="21" t="s">
        <v>12</v>
      </c>
      <c r="O7" s="21" t="s">
        <v>13</v>
      </c>
      <c r="P7" s="21" t="s">
        <v>14</v>
      </c>
      <c r="Q7" s="21" t="s">
        <v>15</v>
      </c>
      <c r="R7" s="21" t="s">
        <v>16</v>
      </c>
      <c r="S7" s="30" t="s">
        <v>17</v>
      </c>
      <c r="T7" s="5"/>
      <c r="V7" s="39" t="s">
        <v>49</v>
      </c>
    </row>
    <row r="8" spans="1:22" ht="36" customHeight="1" x14ac:dyDescent="0.4">
      <c r="A8" s="5"/>
      <c r="B8" s="79" t="s">
        <v>18</v>
      </c>
      <c r="C8" s="65" t="s">
        <v>26</v>
      </c>
      <c r="D8" s="22">
        <v>0.48799999999999999</v>
      </c>
      <c r="E8" s="23" t="s">
        <v>19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2">
        <f>SUM(F8:Q8)</f>
        <v>0</v>
      </c>
      <c r="S8" s="40" t="str">
        <f t="shared" ref="S8:S33" si="0">IFERROR(R8/V8,"")</f>
        <v/>
      </c>
      <c r="T8" s="5"/>
      <c r="V8">
        <f>'令和5年度 (事業者用) '!R8</f>
        <v>0</v>
      </c>
    </row>
    <row r="9" spans="1:22" x14ac:dyDescent="0.4">
      <c r="A9" s="5"/>
      <c r="B9" s="79"/>
      <c r="C9" s="66"/>
      <c r="D9" s="20" t="s">
        <v>30</v>
      </c>
      <c r="E9" s="23" t="s">
        <v>20</v>
      </c>
      <c r="F9" s="2">
        <f>F8*$D$8</f>
        <v>0</v>
      </c>
      <c r="G9" s="2">
        <f t="shared" ref="G9:Q9" si="1">G8*$D$8</f>
        <v>0</v>
      </c>
      <c r="H9" s="2">
        <f t="shared" si="1"/>
        <v>0</v>
      </c>
      <c r="I9" s="2">
        <f t="shared" si="1"/>
        <v>0</v>
      </c>
      <c r="J9" s="2">
        <f t="shared" si="1"/>
        <v>0</v>
      </c>
      <c r="K9" s="2">
        <f t="shared" si="1"/>
        <v>0</v>
      </c>
      <c r="L9" s="2">
        <f t="shared" si="1"/>
        <v>0</v>
      </c>
      <c r="M9" s="2">
        <f t="shared" si="1"/>
        <v>0</v>
      </c>
      <c r="N9" s="2">
        <f t="shared" si="1"/>
        <v>0</v>
      </c>
      <c r="O9" s="2">
        <f t="shared" si="1"/>
        <v>0</v>
      </c>
      <c r="P9" s="2">
        <f t="shared" si="1"/>
        <v>0</v>
      </c>
      <c r="Q9" s="2">
        <f t="shared" si="1"/>
        <v>0</v>
      </c>
      <c r="R9" s="2">
        <f t="shared" ref="R9:R33" si="2">SUM(F9:Q9)</f>
        <v>0</v>
      </c>
      <c r="S9" s="40" t="str">
        <f t="shared" si="0"/>
        <v/>
      </c>
      <c r="T9" s="5"/>
      <c r="V9">
        <f>'令和5年度 (事業者用) '!R9</f>
        <v>0</v>
      </c>
    </row>
    <row r="10" spans="1:22" x14ac:dyDescent="0.4">
      <c r="A10" s="5"/>
      <c r="B10" s="79"/>
      <c r="C10" s="45" t="s">
        <v>28</v>
      </c>
      <c r="D10" s="24"/>
      <c r="E10" s="23" t="s">
        <v>21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2">
        <f t="shared" si="2"/>
        <v>0</v>
      </c>
      <c r="S10" s="40" t="str">
        <f t="shared" si="0"/>
        <v/>
      </c>
      <c r="T10" s="5"/>
      <c r="V10">
        <f>'令和5年度 (事業者用) '!R10</f>
        <v>0</v>
      </c>
    </row>
    <row r="11" spans="1:22" x14ac:dyDescent="0.4">
      <c r="A11" s="5"/>
      <c r="B11" s="72" t="s">
        <v>34</v>
      </c>
      <c r="C11" s="86"/>
      <c r="D11" s="92">
        <v>3</v>
      </c>
      <c r="E11" s="23" t="s">
        <v>19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2">
        <f t="shared" si="2"/>
        <v>0</v>
      </c>
      <c r="S11" s="40" t="str">
        <f t="shared" si="0"/>
        <v/>
      </c>
      <c r="T11" s="5"/>
      <c r="V11">
        <f>'令和5年度 (事業者用) '!R11</f>
        <v>0</v>
      </c>
    </row>
    <row r="12" spans="1:22" x14ac:dyDescent="0.4">
      <c r="A12" s="5"/>
      <c r="B12" s="87"/>
      <c r="C12" s="88"/>
      <c r="D12" s="93"/>
      <c r="E12" s="23" t="s">
        <v>22</v>
      </c>
      <c r="F12" s="2">
        <f>F11*$D$11</f>
        <v>0</v>
      </c>
      <c r="G12" s="2">
        <f t="shared" ref="G12:Q12" si="3">G11*$D$11</f>
        <v>0</v>
      </c>
      <c r="H12" s="2">
        <f t="shared" si="3"/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f t="shared" si="3"/>
        <v>0</v>
      </c>
      <c r="N12" s="2">
        <f t="shared" si="3"/>
        <v>0</v>
      </c>
      <c r="O12" s="2">
        <f t="shared" si="3"/>
        <v>0</v>
      </c>
      <c r="P12" s="2">
        <f t="shared" si="3"/>
        <v>0</v>
      </c>
      <c r="Q12" s="2">
        <f t="shared" si="3"/>
        <v>0</v>
      </c>
      <c r="R12" s="2">
        <f t="shared" si="2"/>
        <v>0</v>
      </c>
      <c r="S12" s="40" t="str">
        <f t="shared" si="0"/>
        <v/>
      </c>
      <c r="T12" s="5"/>
      <c r="V12">
        <f>'令和5年度 (事業者用) '!R12</f>
        <v>0</v>
      </c>
    </row>
    <row r="13" spans="1:22" x14ac:dyDescent="0.4">
      <c r="A13" s="5"/>
      <c r="B13" s="89"/>
      <c r="C13" s="90"/>
      <c r="D13" s="25" t="s">
        <v>41</v>
      </c>
      <c r="E13" s="23" t="s">
        <v>21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2">
        <f t="shared" si="2"/>
        <v>0</v>
      </c>
      <c r="S13" s="40" t="str">
        <f t="shared" si="0"/>
        <v/>
      </c>
      <c r="T13" s="5"/>
      <c r="V13">
        <f>'令和5年度 (事業者用) '!R13</f>
        <v>0</v>
      </c>
    </row>
    <row r="14" spans="1:22" ht="36" customHeight="1" x14ac:dyDescent="0.4">
      <c r="A14" s="5"/>
      <c r="B14" s="95" t="s">
        <v>35</v>
      </c>
      <c r="C14" s="96"/>
      <c r="D14" s="97">
        <v>2.4900000000000002</v>
      </c>
      <c r="E14" s="23" t="s">
        <v>19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2">
        <f t="shared" si="2"/>
        <v>0</v>
      </c>
      <c r="S14" s="40" t="str">
        <f t="shared" si="0"/>
        <v/>
      </c>
      <c r="T14" s="5"/>
      <c r="V14">
        <f>'令和5年度 (事業者用) '!R14</f>
        <v>0</v>
      </c>
    </row>
    <row r="15" spans="1:22" x14ac:dyDescent="0.4">
      <c r="A15" s="5"/>
      <c r="B15" s="95"/>
      <c r="C15" s="96"/>
      <c r="D15" s="65"/>
      <c r="E15" s="23" t="s">
        <v>22</v>
      </c>
      <c r="F15" s="2">
        <f>F14*$D$14</f>
        <v>0</v>
      </c>
      <c r="G15" s="2">
        <f t="shared" ref="G15:Q15" si="4">G14*$D$14</f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f t="shared" si="4"/>
        <v>0</v>
      </c>
      <c r="N15" s="2">
        <f t="shared" si="4"/>
        <v>0</v>
      </c>
      <c r="O15" s="2">
        <f t="shared" si="4"/>
        <v>0</v>
      </c>
      <c r="P15" s="2">
        <f t="shared" si="4"/>
        <v>0</v>
      </c>
      <c r="Q15" s="2">
        <f t="shared" si="4"/>
        <v>0</v>
      </c>
      <c r="R15" s="2">
        <f t="shared" si="2"/>
        <v>0</v>
      </c>
      <c r="S15" s="40" t="str">
        <f t="shared" si="0"/>
        <v/>
      </c>
      <c r="T15" s="5"/>
      <c r="V15">
        <f>'令和5年度 (事業者用) '!R15</f>
        <v>0</v>
      </c>
    </row>
    <row r="16" spans="1:22" x14ac:dyDescent="0.4">
      <c r="A16" s="5"/>
      <c r="B16" s="95"/>
      <c r="C16" s="96"/>
      <c r="D16" s="20" t="s">
        <v>43</v>
      </c>
      <c r="E16" s="23" t="s">
        <v>21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2">
        <f t="shared" si="2"/>
        <v>0</v>
      </c>
      <c r="S16" s="40" t="str">
        <f t="shared" si="0"/>
        <v/>
      </c>
      <c r="T16" s="5"/>
      <c r="V16">
        <f>'令和5年度 (事業者用) '!R16</f>
        <v>0</v>
      </c>
    </row>
    <row r="17" spans="1:22" ht="36" customHeight="1" x14ac:dyDescent="0.4">
      <c r="A17" s="5"/>
      <c r="B17" s="95" t="s">
        <v>46</v>
      </c>
      <c r="C17" s="96"/>
      <c r="D17" s="97">
        <v>2.75</v>
      </c>
      <c r="E17" s="23" t="s">
        <v>19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2">
        <f t="shared" si="2"/>
        <v>0</v>
      </c>
      <c r="S17" s="40" t="str">
        <f t="shared" si="0"/>
        <v/>
      </c>
      <c r="T17" s="5"/>
      <c r="V17">
        <f>'令和5年度 (事業者用) '!R17</f>
        <v>0</v>
      </c>
    </row>
    <row r="18" spans="1:22" x14ac:dyDescent="0.4">
      <c r="A18" s="5"/>
      <c r="B18" s="95"/>
      <c r="C18" s="96"/>
      <c r="D18" s="65"/>
      <c r="E18" s="23" t="s">
        <v>22</v>
      </c>
      <c r="F18" s="32">
        <f>F17*$D$17</f>
        <v>0</v>
      </c>
      <c r="G18" s="32">
        <f t="shared" ref="G18:Q18" si="5">G17*$D$17</f>
        <v>0</v>
      </c>
      <c r="H18" s="32">
        <f t="shared" si="5"/>
        <v>0</v>
      </c>
      <c r="I18" s="32">
        <f t="shared" si="5"/>
        <v>0</v>
      </c>
      <c r="J18" s="32">
        <f t="shared" si="5"/>
        <v>0</v>
      </c>
      <c r="K18" s="32">
        <f t="shared" si="5"/>
        <v>0</v>
      </c>
      <c r="L18" s="32">
        <f t="shared" si="5"/>
        <v>0</v>
      </c>
      <c r="M18" s="32">
        <f t="shared" si="5"/>
        <v>0</v>
      </c>
      <c r="N18" s="32">
        <f t="shared" si="5"/>
        <v>0</v>
      </c>
      <c r="O18" s="32">
        <f t="shared" si="5"/>
        <v>0</v>
      </c>
      <c r="P18" s="32">
        <f t="shared" si="5"/>
        <v>0</v>
      </c>
      <c r="Q18" s="32">
        <f t="shared" si="5"/>
        <v>0</v>
      </c>
      <c r="R18" s="2">
        <f t="shared" si="2"/>
        <v>0</v>
      </c>
      <c r="S18" s="40" t="str">
        <f t="shared" si="0"/>
        <v/>
      </c>
      <c r="T18" s="5"/>
      <c r="V18">
        <f>'令和5年度 (事業者用) '!R18</f>
        <v>0</v>
      </c>
    </row>
    <row r="19" spans="1:22" x14ac:dyDescent="0.4">
      <c r="A19" s="5"/>
      <c r="B19" s="95"/>
      <c r="C19" s="96"/>
      <c r="D19" s="20" t="s">
        <v>43</v>
      </c>
      <c r="E19" s="23" t="s">
        <v>21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2">
        <f t="shared" si="2"/>
        <v>0</v>
      </c>
      <c r="S19" s="40" t="str">
        <f t="shared" si="0"/>
        <v/>
      </c>
      <c r="T19" s="5"/>
      <c r="V19">
        <f>'令和5年度 (事業者用) '!R19</f>
        <v>0</v>
      </c>
    </row>
    <row r="20" spans="1:22" ht="36" customHeight="1" x14ac:dyDescent="0.4">
      <c r="A20" s="5"/>
      <c r="B20" s="95" t="s">
        <v>47</v>
      </c>
      <c r="C20" s="96"/>
      <c r="D20" s="100">
        <v>3.1</v>
      </c>
      <c r="E20" s="23" t="s">
        <v>19</v>
      </c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">
        <f t="shared" si="2"/>
        <v>0</v>
      </c>
      <c r="S20" s="40" t="str">
        <f t="shared" si="0"/>
        <v/>
      </c>
      <c r="T20" s="5"/>
      <c r="V20">
        <f>'令和5年度 (事業者用) '!R20</f>
        <v>0</v>
      </c>
    </row>
    <row r="21" spans="1:22" x14ac:dyDescent="0.4">
      <c r="A21" s="5"/>
      <c r="B21" s="95"/>
      <c r="C21" s="96"/>
      <c r="D21" s="101"/>
      <c r="E21" s="23" t="s">
        <v>22</v>
      </c>
      <c r="F21" s="32">
        <f>F20*$D$20</f>
        <v>0</v>
      </c>
      <c r="G21" s="32">
        <f t="shared" ref="G21:Q21" si="6">G20*$D$20</f>
        <v>0</v>
      </c>
      <c r="H21" s="32">
        <f t="shared" si="6"/>
        <v>0</v>
      </c>
      <c r="I21" s="32">
        <f t="shared" si="6"/>
        <v>0</v>
      </c>
      <c r="J21" s="32">
        <f t="shared" si="6"/>
        <v>0</v>
      </c>
      <c r="K21" s="32">
        <f t="shared" si="6"/>
        <v>0</v>
      </c>
      <c r="L21" s="32">
        <f t="shared" si="6"/>
        <v>0</v>
      </c>
      <c r="M21" s="32">
        <f t="shared" si="6"/>
        <v>0</v>
      </c>
      <c r="N21" s="32">
        <f t="shared" si="6"/>
        <v>0</v>
      </c>
      <c r="O21" s="32">
        <f t="shared" si="6"/>
        <v>0</v>
      </c>
      <c r="P21" s="32">
        <f t="shared" si="6"/>
        <v>0</v>
      </c>
      <c r="Q21" s="32">
        <f t="shared" si="6"/>
        <v>0</v>
      </c>
      <c r="R21" s="2">
        <f t="shared" si="2"/>
        <v>0</v>
      </c>
      <c r="S21" s="40" t="str">
        <f t="shared" si="0"/>
        <v/>
      </c>
      <c r="T21" s="5"/>
      <c r="V21">
        <f>'令和5年度 (事業者用) '!R21</f>
        <v>0</v>
      </c>
    </row>
    <row r="22" spans="1:22" ht="19.5" thickBot="1" x14ac:dyDescent="0.45">
      <c r="A22" s="5"/>
      <c r="B22" s="98"/>
      <c r="C22" s="99"/>
      <c r="D22" s="31" t="s">
        <v>42</v>
      </c>
      <c r="E22" s="33" t="s">
        <v>21</v>
      </c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34">
        <f t="shared" si="2"/>
        <v>0</v>
      </c>
      <c r="S22" s="44" t="str">
        <f t="shared" si="0"/>
        <v/>
      </c>
      <c r="T22" s="5"/>
      <c r="V22">
        <f>'令和5年度 (事業者用) '!R22</f>
        <v>0</v>
      </c>
    </row>
    <row r="23" spans="1:22" ht="19.5" thickTop="1" x14ac:dyDescent="0.4">
      <c r="A23" s="5"/>
      <c r="B23" s="67" t="s">
        <v>23</v>
      </c>
      <c r="C23" s="69" t="s">
        <v>36</v>
      </c>
      <c r="D23" s="62">
        <v>2.3199999999999998</v>
      </c>
      <c r="E23" s="28" t="s">
        <v>19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15">
        <f t="shared" si="2"/>
        <v>0</v>
      </c>
      <c r="S23" s="42" t="str">
        <f t="shared" si="0"/>
        <v/>
      </c>
      <c r="T23" s="5"/>
      <c r="V23">
        <f>'令和5年度 (事業者用) '!R23</f>
        <v>0</v>
      </c>
    </row>
    <row r="24" spans="1:22" x14ac:dyDescent="0.4">
      <c r="A24" s="5"/>
      <c r="B24" s="68"/>
      <c r="C24" s="70"/>
      <c r="D24" s="63"/>
      <c r="E24" s="23" t="s">
        <v>22</v>
      </c>
      <c r="F24" s="2">
        <f>F23*$D$23</f>
        <v>0</v>
      </c>
      <c r="G24" s="2">
        <f t="shared" ref="G24:Q24" si="7">G23*$D$23</f>
        <v>0</v>
      </c>
      <c r="H24" s="2">
        <f t="shared" si="7"/>
        <v>0</v>
      </c>
      <c r="I24" s="2">
        <f t="shared" si="7"/>
        <v>0</v>
      </c>
      <c r="J24" s="2">
        <f t="shared" si="7"/>
        <v>0</v>
      </c>
      <c r="K24" s="2">
        <f t="shared" si="7"/>
        <v>0</v>
      </c>
      <c r="L24" s="2">
        <f t="shared" si="7"/>
        <v>0</v>
      </c>
      <c r="M24" s="2">
        <f t="shared" si="7"/>
        <v>0</v>
      </c>
      <c r="N24" s="2">
        <f t="shared" si="7"/>
        <v>0</v>
      </c>
      <c r="O24" s="2">
        <f t="shared" si="7"/>
        <v>0</v>
      </c>
      <c r="P24" s="2">
        <f t="shared" si="7"/>
        <v>0</v>
      </c>
      <c r="Q24" s="2">
        <f t="shared" si="7"/>
        <v>0</v>
      </c>
      <c r="R24" s="2">
        <f t="shared" si="2"/>
        <v>0</v>
      </c>
      <c r="S24" s="40" t="str">
        <f t="shared" si="0"/>
        <v/>
      </c>
      <c r="T24" s="5"/>
      <c r="V24">
        <f>'令和5年度 (事業者用) '!R24</f>
        <v>0</v>
      </c>
    </row>
    <row r="25" spans="1:22" x14ac:dyDescent="0.4">
      <c r="A25" s="5"/>
      <c r="B25" s="68"/>
      <c r="C25" s="70"/>
      <c r="D25" s="25" t="s">
        <v>42</v>
      </c>
      <c r="E25" s="23" t="s">
        <v>21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2">
        <f t="shared" si="2"/>
        <v>0</v>
      </c>
      <c r="S25" s="40" t="str">
        <f t="shared" si="0"/>
        <v/>
      </c>
      <c r="T25" s="5"/>
      <c r="V25">
        <f>'令和5年度 (事業者用) '!R25</f>
        <v>0</v>
      </c>
    </row>
    <row r="26" spans="1:22" x14ac:dyDescent="0.4">
      <c r="A26" s="5"/>
      <c r="B26" s="68"/>
      <c r="C26" s="71" t="s">
        <v>37</v>
      </c>
      <c r="D26" s="64">
        <v>2.58</v>
      </c>
      <c r="E26" s="23" t="s">
        <v>19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2">
        <f t="shared" si="2"/>
        <v>0</v>
      </c>
      <c r="S26" s="40" t="str">
        <f t="shared" si="0"/>
        <v/>
      </c>
      <c r="T26" s="5"/>
      <c r="V26">
        <f>'令和5年度 (事業者用) '!R26</f>
        <v>0</v>
      </c>
    </row>
    <row r="27" spans="1:22" x14ac:dyDescent="0.4">
      <c r="A27" s="5"/>
      <c r="B27" s="68"/>
      <c r="C27" s="70"/>
      <c r="D27" s="63"/>
      <c r="E27" s="23" t="s">
        <v>22</v>
      </c>
      <c r="F27" s="2">
        <f>F26*$D$26</f>
        <v>0</v>
      </c>
      <c r="G27" s="2">
        <f t="shared" ref="G27:Q27" si="8">G26*$D$26</f>
        <v>0</v>
      </c>
      <c r="H27" s="2">
        <f t="shared" si="8"/>
        <v>0</v>
      </c>
      <c r="I27" s="2">
        <f t="shared" si="8"/>
        <v>0</v>
      </c>
      <c r="J27" s="2">
        <f t="shared" si="8"/>
        <v>0</v>
      </c>
      <c r="K27" s="2">
        <f t="shared" si="8"/>
        <v>0</v>
      </c>
      <c r="L27" s="2">
        <f t="shared" si="8"/>
        <v>0</v>
      </c>
      <c r="M27" s="2">
        <f t="shared" si="8"/>
        <v>0</v>
      </c>
      <c r="N27" s="2">
        <f t="shared" si="8"/>
        <v>0</v>
      </c>
      <c r="O27" s="2">
        <f t="shared" si="8"/>
        <v>0</v>
      </c>
      <c r="P27" s="2">
        <f t="shared" si="8"/>
        <v>0</v>
      </c>
      <c r="Q27" s="2">
        <f t="shared" si="8"/>
        <v>0</v>
      </c>
      <c r="R27" s="2">
        <f t="shared" si="2"/>
        <v>0</v>
      </c>
      <c r="S27" s="40" t="str">
        <f t="shared" si="0"/>
        <v/>
      </c>
      <c r="T27" s="5"/>
      <c r="V27">
        <f>'令和5年度 (事業者用) '!R27</f>
        <v>0</v>
      </c>
    </row>
    <row r="28" spans="1:22" x14ac:dyDescent="0.4">
      <c r="A28" s="5"/>
      <c r="B28" s="68"/>
      <c r="C28" s="70"/>
      <c r="D28" s="25" t="s">
        <v>42</v>
      </c>
      <c r="E28" s="23" t="s">
        <v>21</v>
      </c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2">
        <f t="shared" si="2"/>
        <v>0</v>
      </c>
      <c r="S28" s="40" t="str">
        <f t="shared" si="0"/>
        <v/>
      </c>
      <c r="T28" s="5"/>
      <c r="V28">
        <f>'令和5年度 (事業者用) '!R28</f>
        <v>0</v>
      </c>
    </row>
    <row r="29" spans="1:22" ht="36" customHeight="1" x14ac:dyDescent="0.4">
      <c r="A29" s="5"/>
      <c r="B29" s="72" t="s">
        <v>24</v>
      </c>
      <c r="C29" s="73"/>
      <c r="D29" s="76"/>
      <c r="E29" s="23" t="s">
        <v>19</v>
      </c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2">
        <f t="shared" si="2"/>
        <v>0</v>
      </c>
      <c r="S29" s="40" t="str">
        <f t="shared" si="0"/>
        <v/>
      </c>
      <c r="T29" s="5"/>
      <c r="V29">
        <f>'令和5年度 (事業者用) '!R29</f>
        <v>0</v>
      </c>
    </row>
    <row r="30" spans="1:22" ht="19.5" thickBot="1" x14ac:dyDescent="0.45">
      <c r="A30" s="5"/>
      <c r="B30" s="74"/>
      <c r="C30" s="75"/>
      <c r="D30" s="77"/>
      <c r="E30" s="27" t="s">
        <v>21</v>
      </c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14">
        <f t="shared" si="2"/>
        <v>0</v>
      </c>
      <c r="S30" s="41" t="str">
        <f t="shared" si="0"/>
        <v/>
      </c>
      <c r="T30" s="5"/>
      <c r="V30">
        <f>'令和5年度 (事業者用) '!R30</f>
        <v>0</v>
      </c>
    </row>
    <row r="31" spans="1:22" ht="36" customHeight="1" thickTop="1" x14ac:dyDescent="0.4">
      <c r="A31" s="5"/>
      <c r="B31" s="78" t="s">
        <v>25</v>
      </c>
      <c r="C31" s="69" t="s">
        <v>31</v>
      </c>
      <c r="D31" s="81"/>
      <c r="E31" s="81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15">
        <f t="shared" si="2"/>
        <v>0</v>
      </c>
      <c r="S31" s="42" t="str">
        <f t="shared" si="0"/>
        <v/>
      </c>
      <c r="T31" s="5"/>
      <c r="V31">
        <f>'令和5年度 (事業者用) '!R31</f>
        <v>0</v>
      </c>
    </row>
    <row r="32" spans="1:22" ht="36" customHeight="1" x14ac:dyDescent="0.4">
      <c r="A32" s="5"/>
      <c r="B32" s="79"/>
      <c r="C32" s="71" t="s">
        <v>32</v>
      </c>
      <c r="D32" s="70"/>
      <c r="E32" s="70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2">
        <f t="shared" si="2"/>
        <v>0</v>
      </c>
      <c r="S32" s="40" t="str">
        <f t="shared" si="0"/>
        <v/>
      </c>
      <c r="T32" s="5"/>
      <c r="V32">
        <f>'令和5年度 (事業者用) '!R32</f>
        <v>0</v>
      </c>
    </row>
    <row r="33" spans="1:22" ht="36" customHeight="1" thickBot="1" x14ac:dyDescent="0.45">
      <c r="A33" s="5"/>
      <c r="B33" s="80"/>
      <c r="C33" s="82" t="s">
        <v>33</v>
      </c>
      <c r="D33" s="83"/>
      <c r="E33" s="83"/>
      <c r="F33" s="3">
        <f>F31-F32</f>
        <v>0</v>
      </c>
      <c r="G33" s="3">
        <f t="shared" ref="G33:Q33" si="9">G31-G32</f>
        <v>0</v>
      </c>
      <c r="H33" s="3">
        <f t="shared" si="9"/>
        <v>0</v>
      </c>
      <c r="I33" s="3">
        <f t="shared" si="9"/>
        <v>0</v>
      </c>
      <c r="J33" s="3">
        <f t="shared" si="9"/>
        <v>0</v>
      </c>
      <c r="K33" s="3">
        <f t="shared" si="9"/>
        <v>0</v>
      </c>
      <c r="L33" s="3">
        <f t="shared" si="9"/>
        <v>0</v>
      </c>
      <c r="M33" s="3">
        <f t="shared" si="9"/>
        <v>0</v>
      </c>
      <c r="N33" s="3">
        <f t="shared" si="9"/>
        <v>0</v>
      </c>
      <c r="O33" s="3">
        <f t="shared" si="9"/>
        <v>0</v>
      </c>
      <c r="P33" s="3">
        <f t="shared" si="9"/>
        <v>0</v>
      </c>
      <c r="Q33" s="3">
        <f t="shared" si="9"/>
        <v>0</v>
      </c>
      <c r="R33" s="3">
        <f t="shared" si="2"/>
        <v>0</v>
      </c>
      <c r="S33" s="43" t="str">
        <f t="shared" si="0"/>
        <v/>
      </c>
      <c r="T33" s="5"/>
      <c r="V33">
        <f>'令和5年度 (事業者用) '!R33</f>
        <v>0</v>
      </c>
    </row>
    <row r="34" spans="1:22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2" ht="21" x14ac:dyDescent="0.4">
      <c r="A35" s="5"/>
      <c r="B35" s="9" t="s">
        <v>44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2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2" x14ac:dyDescent="0.4">
      <c r="A37" s="5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5"/>
      <c r="R37" s="5"/>
      <c r="S37" s="5"/>
      <c r="T37" s="5"/>
    </row>
    <row r="38" spans="1:22" x14ac:dyDescent="0.4">
      <c r="A38" s="5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5"/>
      <c r="R38" s="5"/>
      <c r="S38" s="5"/>
    </row>
    <row r="39" spans="1:22" x14ac:dyDescent="0.4">
      <c r="A39" s="5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5"/>
      <c r="R39" s="5"/>
      <c r="S39" s="5"/>
    </row>
    <row r="40" spans="1:22" x14ac:dyDescent="0.4">
      <c r="A40" s="5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5"/>
      <c r="R40" s="5"/>
      <c r="S40" s="5"/>
    </row>
    <row r="41" spans="1:22" x14ac:dyDescent="0.4">
      <c r="A41" s="5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5"/>
      <c r="R41" s="5"/>
      <c r="S41" s="5"/>
    </row>
    <row r="42" spans="1:22" x14ac:dyDescent="0.4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</row>
  </sheetData>
  <sheetProtection algorithmName="SHA-512" hashValue="6JzsMkWI0WHaifEZdjpTPoFbyd2i1njQR+zQueSR9InQZdkOQZLk8lPXxFkxZc03KhMARXldCX2CYhNHQd9ghQ==" saltValue="VraLlPmU4v71pMufJTiLaQ==" spinCount="100000" sheet="1" objects="1" scenarios="1"/>
  <mergeCells count="24">
    <mergeCell ref="E2:I3"/>
    <mergeCell ref="B7:C7"/>
    <mergeCell ref="B8:B10"/>
    <mergeCell ref="C8:C9"/>
    <mergeCell ref="B11:C13"/>
    <mergeCell ref="D11:D12"/>
    <mergeCell ref="B29:C30"/>
    <mergeCell ref="D29:D30"/>
    <mergeCell ref="B14:C16"/>
    <mergeCell ref="D14:D15"/>
    <mergeCell ref="B17:C19"/>
    <mergeCell ref="D17:D18"/>
    <mergeCell ref="B20:C22"/>
    <mergeCell ref="D20:D21"/>
    <mergeCell ref="B23:B28"/>
    <mergeCell ref="C23:C25"/>
    <mergeCell ref="D23:D24"/>
    <mergeCell ref="C26:C28"/>
    <mergeCell ref="D26:D27"/>
    <mergeCell ref="B31:B33"/>
    <mergeCell ref="C31:E31"/>
    <mergeCell ref="C32:E32"/>
    <mergeCell ref="C33:E33"/>
    <mergeCell ref="B37:P41"/>
  </mergeCells>
  <phoneticPr fontId="1"/>
  <pageMargins left="0.7" right="0.7" top="0.75" bottom="0.75" header="0.3" footer="0.3"/>
  <pageSetup paperSize="9" scale="51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係数シート!$F$4:$F$18</xm:f>
          </x14:formula1>
          <xm:sqref>C10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"/>
  <sheetViews>
    <sheetView workbookViewId="0">
      <selection activeCell="J2" sqref="J2"/>
    </sheetView>
  </sheetViews>
  <sheetFormatPr defaultRowHeight="18.75" x14ac:dyDescent="0.4"/>
  <sheetData>
    <row r="2" spans="2:8" x14ac:dyDescent="0.4">
      <c r="B2" t="s">
        <v>52</v>
      </c>
    </row>
    <row r="3" spans="2:8" x14ac:dyDescent="0.4">
      <c r="B3" t="s">
        <v>50</v>
      </c>
      <c r="F3" t="s">
        <v>51</v>
      </c>
    </row>
    <row r="4" spans="2:8" x14ac:dyDescent="0.4">
      <c r="B4" t="s">
        <v>28</v>
      </c>
      <c r="C4">
        <v>4.9600000000000002E-4</v>
      </c>
      <c r="D4">
        <f>C4*1000</f>
        <v>0.496</v>
      </c>
      <c r="F4" t="s">
        <v>28</v>
      </c>
      <c r="G4">
        <v>4.7699999999999999E-4</v>
      </c>
      <c r="H4">
        <f>G4*1000</f>
        <v>0.47699999999999998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【参考情報】設備の導入効果</vt:lpstr>
      <vt:lpstr>令和5年度(家庭用)</vt:lpstr>
      <vt:lpstr>令和6年度(家庭用)</vt:lpstr>
      <vt:lpstr>令和5年度 (事業者用) </vt:lpstr>
      <vt:lpstr>令和6年度 (事業者用)</vt:lpstr>
      <vt:lpstr>係数シート</vt:lpstr>
      <vt:lpstr>'令和5年度(家庭用)'!Print_Area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東出　隆広</dc:creator>
  <cp:lastModifiedBy>東出　隆広</cp:lastModifiedBy>
  <cp:lastPrinted>2024-05-17T00:14:11Z</cp:lastPrinted>
  <dcterms:created xsi:type="dcterms:W3CDTF">2024-05-17T00:21:21Z</dcterms:created>
  <dcterms:modified xsi:type="dcterms:W3CDTF">2024-05-17T00:21:21Z</dcterms:modified>
</cp:coreProperties>
</file>