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proredpartners2017-my.sharepoint.com/personal/matsuda_kmri_co_jp/Documents/デスクトップ/idou/CO2削減効果算定例/"/>
    </mc:Choice>
  </mc:AlternateContent>
  <xr:revisionPtr revIDLastSave="1" documentId="11_2DFED5200BD01DF76F4B58091BD2D70A82346E9B" xr6:coauthVersionLast="47" xr6:coauthVersionMax="47" xr10:uidLastSave="{73A4FD66-3078-4209-AF8E-3F7B70AC9A2A}"/>
  <bookViews>
    <workbookView xWindow="5310" yWindow="210" windowWidth="11640" windowHeight="10920" xr2:uid="{00000000-000D-0000-FFFF-FFFF00000000}"/>
  </bookViews>
  <sheets>
    <sheet name="断熱改修計算シート" sheetId="1" r:id="rId1"/>
    <sheet name="改修率一覧" sheetId="2" state="hidden" r:id="rId2"/>
  </sheets>
  <definedNames>
    <definedName name="_xlnm.Print_Area" localSheetId="0">断熱改修計算シート!$A$1:$H$54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C32" i="1" l="1"/>
  <c r="B19" i="1" l="1"/>
  <c r="D17" i="1" s="1"/>
  <c r="B24" i="1" s="1"/>
  <c r="C5" i="1"/>
  <c r="D24" i="1" s="1"/>
  <c r="C23" i="1" l="1"/>
  <c r="C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清水 陽介</author>
  </authors>
  <commentList>
    <comment ref="C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延床面積を入力</t>
        </r>
      </text>
    </comment>
    <comment ref="C4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改修する部位をドロップダウンから選択</t>
        </r>
      </text>
    </comment>
    <comment ref="B16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実際に改修をした居室の床面積を入力。但し、断熱材及び窓は改修する居室等の外皮部分全てに設置・施工した場所のみ</t>
        </r>
      </text>
    </comment>
    <comment ref="B28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天井改修をする場合は、屋根直下の天井、及び外気に接する天井全てを改修する。</t>
        </r>
      </text>
    </comment>
    <comment ref="B32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改修費用を入力
</t>
        </r>
        <r>
          <rPr>
            <b/>
            <sz val="10"/>
            <color indexed="81"/>
            <rFont val="MS P ゴシック"/>
            <family val="3"/>
            <charset val="128"/>
          </rPr>
          <t>※補助対象外の費用には注意する（改修率に入れられない部屋等）</t>
        </r>
      </text>
    </comment>
  </commentList>
</comments>
</file>

<file path=xl/sharedStrings.xml><?xml version="1.0" encoding="utf-8"?>
<sst xmlns="http://schemas.openxmlformats.org/spreadsheetml/2006/main" count="65" uniqueCount="62">
  <si>
    <t>住宅の延床面積</t>
    <rPh sb="0" eb="2">
      <t>ジュウタク</t>
    </rPh>
    <rPh sb="3" eb="5">
      <t>ノベユカ</t>
    </rPh>
    <rPh sb="5" eb="7">
      <t>メンセキ</t>
    </rPh>
    <phoneticPr fontId="2"/>
  </si>
  <si>
    <t>断熱改修する部位</t>
    <rPh sb="0" eb="2">
      <t>ダンネツ</t>
    </rPh>
    <rPh sb="2" eb="4">
      <t>カイシュウ</t>
    </rPh>
    <rPh sb="6" eb="8">
      <t>ブイ</t>
    </rPh>
    <phoneticPr fontId="2"/>
  </si>
  <si>
    <t>最低改修率</t>
    <rPh sb="0" eb="2">
      <t>サイテイ</t>
    </rPh>
    <rPh sb="2" eb="4">
      <t>カイシュウ</t>
    </rPh>
    <rPh sb="4" eb="5">
      <t>リツ</t>
    </rPh>
    <phoneticPr fontId="2"/>
  </si>
  <si>
    <t>窓の改修</t>
    <rPh sb="0" eb="1">
      <t>マド</t>
    </rPh>
    <rPh sb="2" eb="4">
      <t>カイシュウ</t>
    </rPh>
    <phoneticPr fontId="2"/>
  </si>
  <si>
    <t>ガラスの改修・床</t>
    <rPh sb="4" eb="6">
      <t>カイシュウ</t>
    </rPh>
    <rPh sb="7" eb="8">
      <t>ユカ</t>
    </rPh>
    <phoneticPr fontId="2"/>
  </si>
  <si>
    <t>窓の改修・床</t>
    <rPh sb="0" eb="1">
      <t>マド</t>
    </rPh>
    <rPh sb="2" eb="4">
      <t>カイシュウ</t>
    </rPh>
    <rPh sb="5" eb="6">
      <t>ユカ</t>
    </rPh>
    <phoneticPr fontId="2"/>
  </si>
  <si>
    <t>床・外壁</t>
    <rPh sb="0" eb="1">
      <t>ユカ</t>
    </rPh>
    <rPh sb="2" eb="4">
      <t>ガイヘキ</t>
    </rPh>
    <phoneticPr fontId="2"/>
  </si>
  <si>
    <t>ガラスの改修・外壁</t>
    <rPh sb="4" eb="6">
      <t>カイシュウ</t>
    </rPh>
    <rPh sb="7" eb="9">
      <t>ガイヘキ</t>
    </rPh>
    <phoneticPr fontId="2"/>
  </si>
  <si>
    <t>窓の改修・外壁</t>
    <rPh sb="0" eb="1">
      <t>マド</t>
    </rPh>
    <rPh sb="2" eb="4">
      <t>カイシュウ</t>
    </rPh>
    <rPh sb="5" eb="7">
      <t>ガイヘキ</t>
    </rPh>
    <phoneticPr fontId="2"/>
  </si>
  <si>
    <t>窓（ガラス）の改修・天井</t>
    <rPh sb="0" eb="1">
      <t>マド</t>
    </rPh>
    <rPh sb="7" eb="9">
      <t>カイシュウ</t>
    </rPh>
    <rPh sb="10" eb="12">
      <t>テンジョウ</t>
    </rPh>
    <phoneticPr fontId="2"/>
  </si>
  <si>
    <t>床・天井</t>
    <rPh sb="0" eb="1">
      <t>ユカ</t>
    </rPh>
    <rPh sb="2" eb="4">
      <t>テンジョウ</t>
    </rPh>
    <phoneticPr fontId="2"/>
  </si>
  <si>
    <t>外壁・天井</t>
    <rPh sb="0" eb="2">
      <t>ガイヘキ</t>
    </rPh>
    <rPh sb="3" eb="5">
      <t>テンジョウ</t>
    </rPh>
    <phoneticPr fontId="2"/>
  </si>
  <si>
    <t>窓（ガラス）の改修・床・天井</t>
    <rPh sb="0" eb="1">
      <t>マド</t>
    </rPh>
    <rPh sb="7" eb="9">
      <t>カイシュウ</t>
    </rPh>
    <rPh sb="10" eb="11">
      <t>ユカ</t>
    </rPh>
    <rPh sb="12" eb="14">
      <t>テンジョウ</t>
    </rPh>
    <phoneticPr fontId="2"/>
  </si>
  <si>
    <t>窓（ガラス）の改修・床・外壁</t>
    <rPh sb="0" eb="1">
      <t>マド</t>
    </rPh>
    <rPh sb="7" eb="9">
      <t>カイシュウ</t>
    </rPh>
    <rPh sb="10" eb="11">
      <t>ユカ</t>
    </rPh>
    <rPh sb="12" eb="14">
      <t>ガイヘキ</t>
    </rPh>
    <phoneticPr fontId="2"/>
  </si>
  <si>
    <t>床・外壁・天井</t>
    <rPh sb="0" eb="1">
      <t>ユカ</t>
    </rPh>
    <rPh sb="2" eb="4">
      <t>ガイヘキ</t>
    </rPh>
    <rPh sb="5" eb="7">
      <t>テンジョウ</t>
    </rPh>
    <phoneticPr fontId="2"/>
  </si>
  <si>
    <t>窓（ガラス）の改修・外壁・天井</t>
    <rPh sb="0" eb="1">
      <t>マド</t>
    </rPh>
    <rPh sb="7" eb="9">
      <t>カイシュウ</t>
    </rPh>
    <rPh sb="10" eb="12">
      <t>ガイヘキ</t>
    </rPh>
    <rPh sb="13" eb="15">
      <t>テンジョウ</t>
    </rPh>
    <phoneticPr fontId="2"/>
  </si>
  <si>
    <t>窓（ガラス）の改修・床・外壁・天井</t>
    <rPh sb="0" eb="1">
      <t>マド</t>
    </rPh>
    <rPh sb="7" eb="9">
      <t>カイシュウ</t>
    </rPh>
    <rPh sb="10" eb="11">
      <t>ユカ</t>
    </rPh>
    <rPh sb="12" eb="14">
      <t>ガイヘキ</t>
    </rPh>
    <rPh sb="15" eb="17">
      <t>テンジョウ</t>
    </rPh>
    <phoneticPr fontId="2"/>
  </si>
  <si>
    <t>改修部位</t>
    <rPh sb="0" eb="2">
      <t>カイシュウ</t>
    </rPh>
    <rPh sb="2" eb="4">
      <t>ブイ</t>
    </rPh>
    <phoneticPr fontId="2"/>
  </si>
  <si>
    <t>改修率</t>
    <rPh sb="0" eb="2">
      <t>カイシュウ</t>
    </rPh>
    <rPh sb="2" eb="3">
      <t>リツ</t>
    </rPh>
    <phoneticPr fontId="2"/>
  </si>
  <si>
    <t>住宅の延床べ床面積(㎡）</t>
    <rPh sb="0" eb="2">
      <t>ジュウタク</t>
    </rPh>
    <rPh sb="3" eb="5">
      <t>ノベユカ</t>
    </rPh>
    <rPh sb="6" eb="7">
      <t>ユカ</t>
    </rPh>
    <rPh sb="7" eb="9">
      <t>メンセキ</t>
    </rPh>
    <phoneticPr fontId="2"/>
  </si>
  <si>
    <t>・補助対象となるのは、原則、外皮部分（外気に接する部分）のみとなります。</t>
    <rPh sb="1" eb="3">
      <t>ホジョ</t>
    </rPh>
    <rPh sb="3" eb="5">
      <t>タイショウ</t>
    </rPh>
    <rPh sb="11" eb="13">
      <t>ゲンソク</t>
    </rPh>
    <rPh sb="14" eb="16">
      <t>ガイヒ</t>
    </rPh>
    <rPh sb="16" eb="18">
      <t>ブブン</t>
    </rPh>
    <rPh sb="19" eb="21">
      <t>ガイキ</t>
    </rPh>
    <rPh sb="22" eb="23">
      <t>セッ</t>
    </rPh>
    <rPh sb="25" eb="27">
      <t>ブブン</t>
    </rPh>
    <phoneticPr fontId="2"/>
  </si>
  <si>
    <t>・基礎断熱改修を行う場合、「個別エネルギー計算書」等を提出してください。</t>
    <rPh sb="1" eb="3">
      <t>キソ</t>
    </rPh>
    <rPh sb="3" eb="5">
      <t>ダンネツ</t>
    </rPh>
    <rPh sb="5" eb="7">
      <t>カイシュウ</t>
    </rPh>
    <rPh sb="8" eb="9">
      <t>オコナ</t>
    </rPh>
    <rPh sb="10" eb="12">
      <t>バアイ</t>
    </rPh>
    <rPh sb="14" eb="16">
      <t>コベツ</t>
    </rPh>
    <rPh sb="21" eb="23">
      <t>ケイサン</t>
    </rPh>
    <rPh sb="23" eb="24">
      <t>ショ</t>
    </rPh>
    <rPh sb="25" eb="26">
      <t>トウ</t>
    </rPh>
    <rPh sb="27" eb="29">
      <t>テイシュツ</t>
    </rPh>
    <phoneticPr fontId="2"/>
  </si>
  <si>
    <t>補助対象床面積合計※１</t>
    <rPh sb="0" eb="2">
      <t>ホジョ</t>
    </rPh>
    <rPh sb="2" eb="4">
      <t>タイショウ</t>
    </rPh>
    <rPh sb="4" eb="5">
      <t>ユカ</t>
    </rPh>
    <rPh sb="5" eb="7">
      <t>メンセキ</t>
    </rPh>
    <rPh sb="7" eb="9">
      <t>ゴウケイ</t>
    </rPh>
    <phoneticPr fontId="2"/>
  </si>
  <si>
    <t>①</t>
    <phoneticPr fontId="2"/>
  </si>
  <si>
    <t>②</t>
    <phoneticPr fontId="2"/>
  </si>
  <si>
    <t>③</t>
    <phoneticPr fontId="2"/>
  </si>
  <si>
    <t>※１ 補助対象床面積合計は②で選択した部位全て（天井は除く）を改修する居室等の床面積の合計</t>
    <rPh sb="3" eb="5">
      <t>ホジョ</t>
    </rPh>
    <rPh sb="5" eb="7">
      <t>タイショウ</t>
    </rPh>
    <rPh sb="7" eb="8">
      <t>ユカ</t>
    </rPh>
    <rPh sb="8" eb="10">
      <t>メンセキ</t>
    </rPh>
    <rPh sb="10" eb="12">
      <t>ゴウケイ</t>
    </rPh>
    <rPh sb="15" eb="17">
      <t>センタク</t>
    </rPh>
    <rPh sb="19" eb="21">
      <t>ブイ</t>
    </rPh>
    <rPh sb="21" eb="22">
      <t>スベ</t>
    </rPh>
    <rPh sb="24" eb="26">
      <t>テンジョウ</t>
    </rPh>
    <rPh sb="27" eb="28">
      <t>ノゾ</t>
    </rPh>
    <rPh sb="31" eb="33">
      <t>カイシュウ</t>
    </rPh>
    <rPh sb="35" eb="37">
      <t>キョシツ</t>
    </rPh>
    <rPh sb="37" eb="38">
      <t>トウ</t>
    </rPh>
    <rPh sb="39" eb="42">
      <t>ユカメンセキ</t>
    </rPh>
    <rPh sb="43" eb="45">
      <t>ゴウケイ</t>
    </rPh>
    <phoneticPr fontId="2"/>
  </si>
  <si>
    <t>改修率(％)</t>
    <rPh sb="0" eb="2">
      <t>カイシュウ</t>
    </rPh>
    <rPh sb="2" eb="3">
      <t>リツ</t>
    </rPh>
    <phoneticPr fontId="2"/>
  </si>
  <si>
    <t>④</t>
    <phoneticPr fontId="2"/>
  </si>
  <si>
    <t>　　×１００　　＝</t>
    <phoneticPr fontId="2"/>
  </si>
  <si>
    <t>⑤</t>
    <phoneticPr fontId="2"/>
  </si>
  <si>
    <t>補助判定</t>
    <rPh sb="0" eb="2">
      <t>ホジョ</t>
    </rPh>
    <rPh sb="2" eb="4">
      <t>ハンテイ</t>
    </rPh>
    <phoneticPr fontId="2"/>
  </si>
  <si>
    <t>　ただし、バルコニー等で改修が困難な部分は改修しなくてもよい（天井全体面積の最大15%まで）。</t>
    <rPh sb="10" eb="11">
      <t>トウ</t>
    </rPh>
    <rPh sb="12" eb="14">
      <t>カイシュウ</t>
    </rPh>
    <rPh sb="15" eb="17">
      <t>コンナン</t>
    </rPh>
    <rPh sb="18" eb="20">
      <t>ブブン</t>
    </rPh>
    <rPh sb="21" eb="23">
      <t>カイシュウ</t>
    </rPh>
    <rPh sb="31" eb="33">
      <t>テンジョウ</t>
    </rPh>
    <rPh sb="33" eb="35">
      <t>ゼンタイ</t>
    </rPh>
    <rPh sb="35" eb="37">
      <t>メンセキ</t>
    </rPh>
    <rPh sb="38" eb="40">
      <t>サイダイ</t>
    </rPh>
    <phoneticPr fontId="2"/>
  </si>
  <si>
    <t>・床改修において、改修する居室等に浴室及び玄関を含む場合でも、土間床は改修しなくてもよい。</t>
    <rPh sb="1" eb="2">
      <t>ユカ</t>
    </rPh>
    <rPh sb="2" eb="4">
      <t>カイシュウ</t>
    </rPh>
    <rPh sb="9" eb="11">
      <t>カイシュウ</t>
    </rPh>
    <rPh sb="13" eb="15">
      <t>キョシツ</t>
    </rPh>
    <rPh sb="15" eb="16">
      <t>トウ</t>
    </rPh>
    <rPh sb="17" eb="19">
      <t>ヨクシツ</t>
    </rPh>
    <rPh sb="19" eb="20">
      <t>オヨ</t>
    </rPh>
    <rPh sb="21" eb="23">
      <t>ゲンカン</t>
    </rPh>
    <rPh sb="24" eb="25">
      <t>フク</t>
    </rPh>
    <rPh sb="26" eb="28">
      <t>バアイ</t>
    </rPh>
    <rPh sb="31" eb="33">
      <t>ドマ</t>
    </rPh>
    <rPh sb="33" eb="34">
      <t>ユカ</t>
    </rPh>
    <rPh sb="35" eb="37">
      <t>カイシュウ</t>
    </rPh>
    <phoneticPr fontId="2"/>
  </si>
  <si>
    <r>
      <t>・</t>
    </r>
    <r>
      <rPr>
        <b/>
        <u/>
        <sz val="9"/>
        <color rgb="FFFF0000"/>
        <rFont val="游ゴシック"/>
        <family val="3"/>
        <charset val="128"/>
        <scheme val="minor"/>
      </rPr>
      <t>居間又は主たる居室</t>
    </r>
    <r>
      <rPr>
        <b/>
        <sz val="9"/>
        <color theme="1"/>
        <rFont val="游ゴシック"/>
        <family val="3"/>
        <charset val="128"/>
        <scheme val="minor"/>
      </rPr>
      <t>（就寝を除き日常生活上在室時間が長い居室等）は</t>
    </r>
    <r>
      <rPr>
        <b/>
        <u/>
        <sz val="9"/>
        <color rgb="FFFF0000"/>
        <rFont val="游ゴシック"/>
        <family val="3"/>
        <charset val="128"/>
        <scheme val="minor"/>
      </rPr>
      <t>必ず改修の必要</t>
    </r>
    <r>
      <rPr>
        <b/>
        <sz val="9"/>
        <color theme="1"/>
        <rFont val="游ゴシック"/>
        <family val="3"/>
        <charset val="128"/>
        <scheme val="minor"/>
      </rPr>
      <t>があります。</t>
    </r>
    <rPh sb="1" eb="3">
      <t>イマ</t>
    </rPh>
    <rPh sb="3" eb="4">
      <t>マタ</t>
    </rPh>
    <rPh sb="5" eb="6">
      <t>シュ</t>
    </rPh>
    <rPh sb="8" eb="10">
      <t>キョシツ</t>
    </rPh>
    <rPh sb="11" eb="13">
      <t>シュウシン</t>
    </rPh>
    <rPh sb="14" eb="15">
      <t>ノゾ</t>
    </rPh>
    <rPh sb="16" eb="18">
      <t>ニチジョウ</t>
    </rPh>
    <rPh sb="18" eb="20">
      <t>セイカツ</t>
    </rPh>
    <rPh sb="20" eb="21">
      <t>ジョウ</t>
    </rPh>
    <rPh sb="21" eb="23">
      <t>ザイシツ</t>
    </rPh>
    <rPh sb="23" eb="25">
      <t>ジカン</t>
    </rPh>
    <rPh sb="26" eb="27">
      <t>ナガ</t>
    </rPh>
    <rPh sb="28" eb="30">
      <t>キョシツ</t>
    </rPh>
    <rPh sb="30" eb="31">
      <t>トウ</t>
    </rPh>
    <rPh sb="33" eb="34">
      <t>カナラ</t>
    </rPh>
    <rPh sb="35" eb="37">
      <t>カイシュウ</t>
    </rPh>
    <rPh sb="38" eb="40">
      <t>ヒツヨウ</t>
    </rPh>
    <phoneticPr fontId="2"/>
  </si>
  <si>
    <r>
      <t>・天井改修においては、改修居室等にかかわらず、</t>
    </r>
    <r>
      <rPr>
        <b/>
        <sz val="9"/>
        <color rgb="FFFF0000"/>
        <rFont val="游ゴシック"/>
        <family val="3"/>
        <charset val="128"/>
        <scheme val="minor"/>
      </rPr>
      <t>屋根直下の天井、及び外気に接する天井の全てを改修をする</t>
    </r>
    <r>
      <rPr>
        <b/>
        <sz val="9"/>
        <color theme="1"/>
        <rFont val="游ゴシック"/>
        <family val="3"/>
        <charset val="128"/>
        <scheme val="minor"/>
      </rPr>
      <t>こと。</t>
    </r>
    <rPh sb="1" eb="3">
      <t>テンジョウ</t>
    </rPh>
    <rPh sb="3" eb="5">
      <t>カイシュウ</t>
    </rPh>
    <rPh sb="11" eb="13">
      <t>カイシュウ</t>
    </rPh>
    <rPh sb="13" eb="15">
      <t>キョシツ</t>
    </rPh>
    <rPh sb="15" eb="16">
      <t>トウ</t>
    </rPh>
    <rPh sb="23" eb="25">
      <t>ヤネ</t>
    </rPh>
    <rPh sb="25" eb="27">
      <t>チョッカ</t>
    </rPh>
    <rPh sb="28" eb="30">
      <t>テンジョウ</t>
    </rPh>
    <rPh sb="31" eb="32">
      <t>オヨ</t>
    </rPh>
    <rPh sb="33" eb="35">
      <t>ガイキ</t>
    </rPh>
    <rPh sb="36" eb="37">
      <t>セッ</t>
    </rPh>
    <rPh sb="39" eb="41">
      <t>テンジョウ</t>
    </rPh>
    <rPh sb="42" eb="43">
      <t>スベ</t>
    </rPh>
    <rPh sb="45" eb="47">
      <t>カイシュウ</t>
    </rPh>
    <phoneticPr fontId="2"/>
  </si>
  <si>
    <t>1帖＝</t>
    <rPh sb="1" eb="2">
      <t>ジョウ</t>
    </rPh>
    <phoneticPr fontId="2"/>
  </si>
  <si>
    <r>
      <rPr>
        <b/>
        <sz val="9"/>
        <rFont val="游ゴシック"/>
        <family val="3"/>
        <charset val="128"/>
        <scheme val="minor"/>
      </rPr>
      <t>・</t>
    </r>
    <r>
      <rPr>
        <b/>
        <u/>
        <sz val="9"/>
        <color rgb="FFFF0000"/>
        <rFont val="游ゴシック"/>
        <family val="3"/>
        <charset val="128"/>
        <scheme val="minor"/>
      </rPr>
      <t>導入する断熱材及び窓は、原則、改修する居室等の外皮部分（外気に接する部分）全てに設置、施工する必要があります。</t>
    </r>
    <rPh sb="1" eb="3">
      <t>ドウニュウ</t>
    </rPh>
    <rPh sb="5" eb="8">
      <t>ダンネツザイ</t>
    </rPh>
    <rPh sb="8" eb="9">
      <t>オヨ</t>
    </rPh>
    <rPh sb="10" eb="11">
      <t>マド</t>
    </rPh>
    <rPh sb="13" eb="15">
      <t>ゲンソク</t>
    </rPh>
    <rPh sb="16" eb="18">
      <t>カイシュウ</t>
    </rPh>
    <rPh sb="20" eb="22">
      <t>キョシツ</t>
    </rPh>
    <rPh sb="22" eb="23">
      <t>トウ</t>
    </rPh>
    <rPh sb="24" eb="26">
      <t>ガイヒ</t>
    </rPh>
    <rPh sb="26" eb="28">
      <t>ブブン</t>
    </rPh>
    <rPh sb="29" eb="31">
      <t>ガイキ</t>
    </rPh>
    <rPh sb="32" eb="33">
      <t>セッ</t>
    </rPh>
    <rPh sb="35" eb="37">
      <t>ブブン</t>
    </rPh>
    <rPh sb="38" eb="39">
      <t>スベ</t>
    </rPh>
    <rPh sb="41" eb="43">
      <t>セッチ</t>
    </rPh>
    <rPh sb="44" eb="46">
      <t>セコウ</t>
    </rPh>
    <rPh sb="48" eb="50">
      <t>ヒツヨウ</t>
    </rPh>
    <phoneticPr fontId="2"/>
  </si>
  <si>
    <t>改修費用総額</t>
    <rPh sb="0" eb="2">
      <t>カイシュウ</t>
    </rPh>
    <rPh sb="2" eb="4">
      <t>ヒヨウ</t>
    </rPh>
    <rPh sb="4" eb="6">
      <t>ソウガク</t>
    </rPh>
    <phoneticPr fontId="2"/>
  </si>
  <si>
    <t>補助金申請額</t>
    <rPh sb="0" eb="3">
      <t>ホジョキン</t>
    </rPh>
    <rPh sb="3" eb="5">
      <t>シンセイ</t>
    </rPh>
    <rPh sb="5" eb="6">
      <t>ガク</t>
    </rPh>
    <phoneticPr fontId="2"/>
  </si>
  <si>
    <t>○</t>
  </si>
  <si>
    <t>・玄関ドアは、ガラス・窓・断熱材による改修と同時に導入する場合のみ補助対象とする。</t>
    <phoneticPr fontId="2"/>
  </si>
  <si>
    <t>既存住宅断熱改修計算シート</t>
    <rPh sb="8" eb="10">
      <t>ケイサン</t>
    </rPh>
    <phoneticPr fontId="2"/>
  </si>
  <si>
    <t>天井改修有無</t>
    <rPh sb="0" eb="2">
      <t>テンジョウ</t>
    </rPh>
    <rPh sb="2" eb="4">
      <t>カイシュウ</t>
    </rPh>
    <rPh sb="4" eb="6">
      <t>ウム</t>
    </rPh>
    <phoneticPr fontId="2"/>
  </si>
  <si>
    <t>以下の手順にて、申請可能か確認してください</t>
  </si>
  <si>
    <t>・居間又は主たる居室（就寝を除き日常生活上在室時間が長い居室等）は必ず選択してください。</t>
  </si>
  <si>
    <t>・補助対象となるのは、原則、外皮部分（外気に接する部分）のみとなります。</t>
  </si>
  <si>
    <t>（注1)間仕切りがなく、空間がつながっている場合（吹抜け、階段等）は同一空間と見なし、改修する居室等に含んで</t>
  </si>
  <si>
    <t>ください。</t>
  </si>
  <si>
    <t>・改修する居室等を増やし、改修率を上げる。</t>
  </si>
  <si>
    <t>・断熱改修部位の組合せを変更する。</t>
  </si>
  <si>
    <t>・断熱材及び窓は改修する居室等の外皮部分全てに設置・施工した場所のみ対象。</t>
    <rPh sb="34" eb="36">
      <t>タイショウ</t>
    </rPh>
    <phoneticPr fontId="2"/>
  </si>
  <si>
    <t>※１補助対象床面積合計＝ 2⃣で選択した部位全て(天井を除く)を改修する居室等の床面積の合計</t>
    <phoneticPr fontId="2"/>
  </si>
  <si>
    <t>2⃣ 断熱改修する居室等と部位(天井・外壁・床・窓・ガラス)を決めてください。</t>
    <phoneticPr fontId="2"/>
  </si>
  <si>
    <t>1⃣ 住宅の延べ床面積を算出してください。</t>
    <phoneticPr fontId="2"/>
  </si>
  <si>
    <t>4⃣ 天井改修の有無を確認してください。「エネルギー計算結果早見表」を確認してください。</t>
    <rPh sb="3" eb="5">
      <t>テンジョウ</t>
    </rPh>
    <rPh sb="5" eb="7">
      <t>カイシュウ</t>
    </rPh>
    <rPh sb="8" eb="10">
      <t>ウム</t>
    </rPh>
    <rPh sb="11" eb="13">
      <t>カクニン</t>
    </rPh>
    <phoneticPr fontId="2"/>
  </si>
  <si>
    <t>5⃣ 補助判定を確認してください。</t>
    <rPh sb="3" eb="5">
      <t>ホジョ</t>
    </rPh>
    <rPh sb="5" eb="7">
      <t>ハンテイ</t>
    </rPh>
    <rPh sb="8" eb="10">
      <t>カクニン</t>
    </rPh>
    <phoneticPr fontId="2"/>
  </si>
  <si>
    <t>・補助対象外の費用には注意する（改修率に入れられない部屋等）</t>
    <phoneticPr fontId="2"/>
  </si>
  <si>
    <t>6⃣ 補助判定で申請不可の場合は、見直しを行ってください。</t>
    <rPh sb="3" eb="5">
      <t>ホジョ</t>
    </rPh>
    <rPh sb="5" eb="7">
      <t>ハンテイ</t>
    </rPh>
    <rPh sb="8" eb="10">
      <t>シンセイ</t>
    </rPh>
    <rPh sb="10" eb="12">
      <t>フカ</t>
    </rPh>
    <rPh sb="13" eb="15">
      <t>バアイ</t>
    </rPh>
    <phoneticPr fontId="2"/>
  </si>
  <si>
    <t xml:space="preserve">7⃣ 補助判定で申請可能な場合は、改修費用を入力してください
</t>
    <rPh sb="3" eb="5">
      <t>ホジョ</t>
    </rPh>
    <rPh sb="5" eb="7">
      <t>ハンテイ</t>
    </rPh>
    <rPh sb="8" eb="10">
      <t>シンセイ</t>
    </rPh>
    <rPh sb="10" eb="12">
      <t>カノウ</t>
    </rPh>
    <rPh sb="13" eb="15">
      <t>バアイ</t>
    </rPh>
    <phoneticPr fontId="2"/>
  </si>
  <si>
    <t>3⃣ 実際に改修をした居室の床面積（補助対象床面積）※１を入力してください。</t>
    <rPh sb="18" eb="20">
      <t>ホジョ</t>
    </rPh>
    <rPh sb="20" eb="22">
      <t>タイショウ</t>
    </rPh>
    <rPh sb="22" eb="25">
      <t>ユカメンセキ</t>
    </rPh>
    <phoneticPr fontId="2"/>
  </si>
  <si>
    <t>・導入する断熱材及び窓は、原則、改修する居室等の外皮部分（外気に接する部分）全てに設置・施工する必要があります。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</si>
</sst>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&quot;㎡&quot;"/>
    <numFmt numFmtId="177" formatCode="0.00&quot;帖&quot;"/>
    <numFmt numFmtId="178" formatCode="&quot;¥&quot;#,##0_);[Red]\(&quot;¥&quot;#,##0\)"/>
  </numFmts>
  <fonts count="2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48"/>
      <color theme="1"/>
      <name val="游ゴシック"/>
      <family val="2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u/>
      <sz val="9"/>
      <color rgb="FFFF0000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b/>
      <sz val="9"/>
      <name val="游ゴシック"/>
      <family val="3"/>
      <charset val="128"/>
      <scheme val="minor"/>
    </font>
    <font>
      <sz val="18"/>
      <color theme="1"/>
      <name val="UD デジタル 教科書体 NK-B"/>
      <family val="1"/>
      <charset val="128"/>
    </font>
    <font>
      <sz val="8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1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9" fontId="6" fillId="0" borderId="0" xfId="1" applyFont="1" applyBorder="1" applyAlignment="1">
      <alignment horizontal="center" vertical="center"/>
    </xf>
    <xf numFmtId="0" fontId="7" fillId="0" borderId="0" xfId="0" applyFont="1">
      <alignment vertical="center"/>
    </xf>
    <xf numFmtId="10" fontId="10" fillId="0" borderId="2" xfId="1" applyNumberFormat="1" applyFont="1" applyBorder="1" applyAlignment="1">
      <alignment horizontal="center" vertical="center"/>
    </xf>
    <xf numFmtId="0" fontId="18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21" fillId="0" borderId="0" xfId="0" applyFont="1">
      <alignment vertical="center"/>
    </xf>
    <xf numFmtId="0" fontId="22" fillId="0" borderId="8" xfId="0" applyFont="1" applyBorder="1" applyAlignment="1">
      <alignment horizontal="center" vertical="center"/>
    </xf>
    <xf numFmtId="178" fontId="12" fillId="0" borderId="1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10" fillId="2" borderId="2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178" fontId="12" fillId="2" borderId="4" xfId="0" applyNumberFormat="1" applyFont="1" applyFill="1" applyBorder="1" applyAlignment="1">
      <alignment horizontal="center" vertical="center"/>
    </xf>
    <xf numFmtId="177" fontId="0" fillId="3" borderId="0" xfId="0" applyNumberFormat="1" applyFill="1">
      <alignment vertical="center"/>
    </xf>
    <xf numFmtId="0" fontId="10" fillId="0" borderId="0" xfId="0" applyFont="1">
      <alignment vertical="center"/>
    </xf>
    <xf numFmtId="10" fontId="13" fillId="0" borderId="10" xfId="1" applyNumberFormat="1" applyFont="1" applyBorder="1" applyAlignment="1">
      <alignment horizontal="center" vertical="center"/>
    </xf>
    <xf numFmtId="10" fontId="13" fillId="0" borderId="9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9" fontId="13" fillId="0" borderId="10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176" fontId="13" fillId="0" borderId="9" xfId="0" applyNumberFormat="1" applyFont="1" applyBorder="1" applyAlignment="1">
      <alignment horizontal="center" vertical="center"/>
    </xf>
    <xf numFmtId="176" fontId="13" fillId="0" borderId="11" xfId="0" applyNumberFormat="1" applyFont="1" applyBorder="1" applyAlignment="1">
      <alignment horizontal="center" vertical="center"/>
    </xf>
    <xf numFmtId="2" fontId="13" fillId="2" borderId="9" xfId="0" applyNumberFormat="1" applyFont="1" applyFill="1" applyBorder="1" applyAlignment="1">
      <alignment horizontal="center" vertical="center"/>
    </xf>
    <xf numFmtId="2" fontId="13" fillId="2" borderId="1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2">
    <cellStyle name="パーセント" xfId="1" builtinId="5"/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comments" Target="../comments1.xml" />
  <Relationship Id="rId2" Type="http://schemas.openxmlformats.org/officeDocument/2006/relationships/vmlDrawing" Target="../drawings/vmlDrawing1.v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4"/>
  <sheetViews>
    <sheetView showGridLines="0" tabSelected="1" view="pageBreakPreview" topLeftCell="A6" zoomScale="92" zoomScaleNormal="100" zoomScaleSheetLayoutView="92" workbookViewId="0">
      <selection activeCell="B12" sqref="B12"/>
    </sheetView>
  </sheetViews>
  <sheetFormatPr defaultRowHeight="18"/>
  <cols>
    <col min="1" max="1" width="3.33203125" style="1" bestFit="1" customWidth="1"/>
    <col min="2" max="2" width="24.08203125" bestFit="1" customWidth="1"/>
    <col min="3" max="3" width="31.25" style="1" bestFit="1" customWidth="1"/>
    <col min="4" max="4" width="15.83203125" style="1" customWidth="1"/>
    <col min="5" max="5" width="10.83203125" style="1" customWidth="1"/>
  </cols>
  <sheetData>
    <row r="1" spans="1:6" ht="23.5">
      <c r="B1" s="24" t="s">
        <v>42</v>
      </c>
    </row>
    <row r="2" spans="1:6" ht="18.5" thickBot="1">
      <c r="F2" s="22"/>
    </row>
    <row r="3" spans="1:6" ht="29.25" customHeight="1" thickBot="1">
      <c r="A3" s="27" t="s">
        <v>23</v>
      </c>
      <c r="B3" s="2" t="s">
        <v>0</v>
      </c>
      <c r="C3" s="28">
        <v>120</v>
      </c>
      <c r="D3" s="23"/>
      <c r="E3" s="22" t="s">
        <v>36</v>
      </c>
      <c r="F3" s="23">
        <v>1.6529</v>
      </c>
    </row>
    <row r="4" spans="1:6" ht="39" customHeight="1" thickBot="1">
      <c r="A4" s="27" t="s">
        <v>24</v>
      </c>
      <c r="B4" s="5" t="s">
        <v>1</v>
      </c>
      <c r="C4" s="29" t="s">
        <v>10</v>
      </c>
      <c r="E4" s="31">
        <v>10</v>
      </c>
      <c r="F4" s="23">
        <f>F3*E4</f>
        <v>16.529</v>
      </c>
    </row>
    <row r="5" spans="1:6" ht="39" customHeight="1" thickBot="1">
      <c r="B5" s="2" t="s">
        <v>2</v>
      </c>
      <c r="C5" s="20">
        <f>VLOOKUP(C4,改修率一覧!A2:B15,2,FALSE)</f>
        <v>0.25</v>
      </c>
      <c r="D5" s="17"/>
      <c r="E5" s="18"/>
    </row>
    <row r="6" spans="1:6">
      <c r="B6" s="6" t="s">
        <v>34</v>
      </c>
      <c r="C6" s="19"/>
      <c r="D6" s="19"/>
      <c r="E6" s="19"/>
      <c r="F6" s="19"/>
    </row>
    <row r="7" spans="1:6">
      <c r="B7" s="21" t="s">
        <v>37</v>
      </c>
      <c r="C7" s="3"/>
      <c r="D7" s="3"/>
      <c r="E7" s="3"/>
      <c r="F7" s="3"/>
    </row>
    <row r="8" spans="1:6">
      <c r="B8" s="6" t="s">
        <v>20</v>
      </c>
      <c r="C8" s="3"/>
      <c r="D8" s="3"/>
      <c r="E8" s="3"/>
      <c r="F8" s="3"/>
    </row>
    <row r="9" spans="1:6">
      <c r="B9" s="6" t="s">
        <v>21</v>
      </c>
      <c r="C9" s="3"/>
      <c r="D9" s="3"/>
      <c r="E9" s="3"/>
      <c r="F9" s="3"/>
    </row>
    <row r="10" spans="1:6">
      <c r="B10" s="6" t="s">
        <v>35</v>
      </c>
      <c r="C10" s="3"/>
      <c r="D10" s="3"/>
      <c r="E10" s="3"/>
      <c r="F10" s="3"/>
    </row>
    <row r="11" spans="1:6">
      <c r="B11" s="6" t="s">
        <v>32</v>
      </c>
      <c r="C11" s="3"/>
      <c r="D11" s="3"/>
      <c r="E11" s="3"/>
      <c r="F11" s="3"/>
    </row>
    <row r="12" spans="1:6">
      <c r="B12" s="6" t="s">
        <v>33</v>
      </c>
      <c r="C12" s="3"/>
      <c r="D12" s="3"/>
      <c r="E12" s="3"/>
      <c r="F12" s="3"/>
    </row>
    <row r="13" spans="1:6">
      <c r="B13" s="6" t="s">
        <v>41</v>
      </c>
      <c r="C13" s="3"/>
      <c r="D13" s="3"/>
      <c r="E13" s="3"/>
      <c r="F13" s="3"/>
    </row>
    <row r="14" spans="1:6" ht="18.5" thickBot="1">
      <c r="B14" s="3"/>
    </row>
    <row r="15" spans="1:6" ht="20">
      <c r="A15" s="27" t="s">
        <v>25</v>
      </c>
      <c r="B15" s="7" t="s">
        <v>22</v>
      </c>
      <c r="C15" s="8"/>
      <c r="D15" s="9"/>
    </row>
    <row r="16" spans="1:6">
      <c r="B16" s="47">
        <v>50</v>
      </c>
      <c r="D16" s="10" t="s">
        <v>27</v>
      </c>
    </row>
    <row r="17" spans="1:5" ht="18.5" thickBot="1">
      <c r="B17" s="48"/>
      <c r="C17" s="49" t="s">
        <v>29</v>
      </c>
      <c r="D17" s="33">
        <f>B16/B19</f>
        <v>0.41666666666666669</v>
      </c>
    </row>
    <row r="18" spans="1:5" ht="18.5" thickTop="1">
      <c r="B18" s="11" t="s">
        <v>19</v>
      </c>
      <c r="C18" s="49"/>
      <c r="D18" s="33"/>
    </row>
    <row r="19" spans="1:5">
      <c r="B19" s="45">
        <f>C3</f>
        <v>120</v>
      </c>
      <c r="C19"/>
      <c r="D19" s="12"/>
    </row>
    <row r="20" spans="1:5" ht="18.5" thickBot="1">
      <c r="B20" s="46"/>
      <c r="C20" s="4"/>
      <c r="D20" s="13"/>
    </row>
    <row r="21" spans="1:5">
      <c r="B21" s="6" t="s">
        <v>26</v>
      </c>
      <c r="E21"/>
    </row>
    <row r="22" spans="1:5" ht="18.5" thickBot="1">
      <c r="E22"/>
    </row>
    <row r="23" spans="1:5" ht="20">
      <c r="A23" s="27"/>
      <c r="B23" s="14" t="s">
        <v>18</v>
      </c>
      <c r="C23" s="42" t="str">
        <f>IF(B24&gt;=D24,"≧","≦")</f>
        <v>≧</v>
      </c>
      <c r="D23" s="15" t="s">
        <v>2</v>
      </c>
      <c r="E23"/>
    </row>
    <row r="24" spans="1:5">
      <c r="B24" s="34">
        <f>D17</f>
        <v>0.41666666666666669</v>
      </c>
      <c r="C24" s="43"/>
      <c r="D24" s="36">
        <f>C5</f>
        <v>0.25</v>
      </c>
      <c r="E24"/>
    </row>
    <row r="25" spans="1:5" ht="18.5" thickBot="1">
      <c r="B25" s="35"/>
      <c r="C25" s="44"/>
      <c r="D25" s="37"/>
      <c r="E25"/>
    </row>
    <row r="26" spans="1:5" ht="18.5" thickBot="1">
      <c r="E26"/>
    </row>
    <row r="27" spans="1:5" ht="20">
      <c r="A27" s="27" t="s">
        <v>28</v>
      </c>
      <c r="B27" s="16" t="s">
        <v>43</v>
      </c>
      <c r="C27" s="16" t="s">
        <v>31</v>
      </c>
      <c r="E27"/>
    </row>
    <row r="28" spans="1:5">
      <c r="B28" s="38" t="s">
        <v>40</v>
      </c>
      <c r="C28" s="40" t="str">
        <f>IF(C23="≧","申請可能","申請不可")</f>
        <v>申請可能</v>
      </c>
      <c r="E28"/>
    </row>
    <row r="29" spans="1:5" ht="18.5" thickBot="1">
      <c r="B29" s="39"/>
      <c r="C29" s="41"/>
      <c r="E29"/>
    </row>
    <row r="30" spans="1:5" ht="18.5" thickBot="1"/>
    <row r="31" spans="1:5" ht="20">
      <c r="A31" s="27" t="s">
        <v>30</v>
      </c>
      <c r="B31" s="16" t="s">
        <v>38</v>
      </c>
      <c r="C31" s="25" t="s">
        <v>39</v>
      </c>
    </row>
    <row r="32" spans="1:5" ht="41.25" customHeight="1" thickBot="1">
      <c r="B32" s="30">
        <v>2400000</v>
      </c>
      <c r="C32" s="26">
        <f>IF(B32&gt;1800000,ROUNDDOWN((1800000*2/3),-3),ROUNDDOWN((B32*2/3),-3))</f>
        <v>1200000</v>
      </c>
    </row>
    <row r="33" spans="2:2">
      <c r="B33" s="19"/>
    </row>
    <row r="34" spans="2:2" ht="9" customHeight="1">
      <c r="B34" s="19"/>
    </row>
    <row r="37" spans="2:2">
      <c r="B37" t="s">
        <v>44</v>
      </c>
    </row>
    <row r="38" spans="2:2">
      <c r="B38" s="32" t="s">
        <v>54</v>
      </c>
    </row>
    <row r="39" spans="2:2">
      <c r="B39" s="32" t="s">
        <v>53</v>
      </c>
    </row>
    <row r="40" spans="2:2">
      <c r="B40" t="s">
        <v>45</v>
      </c>
    </row>
    <row r="41" spans="2:2">
      <c r="B41" t="s">
        <v>61</v>
      </c>
    </row>
    <row r="42" spans="2:2">
      <c r="B42" t="s">
        <v>46</v>
      </c>
    </row>
    <row r="43" spans="2:2">
      <c r="B43" t="s">
        <v>47</v>
      </c>
    </row>
    <row r="44" spans="2:2">
      <c r="B44" t="s">
        <v>48</v>
      </c>
    </row>
    <row r="45" spans="2:2">
      <c r="B45" s="32" t="s">
        <v>60</v>
      </c>
    </row>
    <row r="46" spans="2:2">
      <c r="B46" t="s">
        <v>51</v>
      </c>
    </row>
    <row r="47" spans="2:2">
      <c r="B47" t="s">
        <v>52</v>
      </c>
    </row>
    <row r="48" spans="2:2">
      <c r="B48" s="32" t="s">
        <v>55</v>
      </c>
    </row>
    <row r="49" spans="2:2">
      <c r="B49" s="32" t="s">
        <v>56</v>
      </c>
    </row>
    <row r="50" spans="2:2">
      <c r="B50" s="32" t="s">
        <v>58</v>
      </c>
    </row>
    <row r="51" spans="2:2">
      <c r="B51" t="s">
        <v>49</v>
      </c>
    </row>
    <row r="52" spans="2:2">
      <c r="B52" t="s">
        <v>50</v>
      </c>
    </row>
    <row r="53" spans="2:2" ht="17.25" customHeight="1">
      <c r="B53" s="32" t="s">
        <v>59</v>
      </c>
    </row>
    <row r="54" spans="2:2">
      <c r="B54" t="s">
        <v>57</v>
      </c>
    </row>
  </sheetData>
  <mergeCells count="9">
    <mergeCell ref="D17:D18"/>
    <mergeCell ref="B24:B25"/>
    <mergeCell ref="D24:D25"/>
    <mergeCell ref="B28:B29"/>
    <mergeCell ref="C28:C29"/>
    <mergeCell ref="C23:C25"/>
    <mergeCell ref="B19:B20"/>
    <mergeCell ref="B16:B17"/>
    <mergeCell ref="C17:C18"/>
  </mergeCells>
  <phoneticPr fontId="2"/>
  <conditionalFormatting sqref="C28:C29">
    <cfRule type="containsText" dxfId="0" priority="1" operator="containsText" text="申請不可">
      <formula>NOT(ISERROR(SEARCH("申請不可",C28)))</formula>
    </cfRule>
  </conditionalFormatting>
  <dataValidations count="1">
    <dataValidation type="list" allowBlank="1" showInputMessage="1" showErrorMessage="1" sqref="B28:B29" xr:uid="{00000000-0002-0000-0000-000000000000}">
      <formula1>"○,✕,―,"</formula1>
    </dataValidation>
  </dataValidations>
  <pageMargins left="0.7" right="0.7" top="0.75" bottom="0.75" header="0.3" footer="0.3"/>
  <pageSetup paperSize="9" scale="6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000-000001000000}">
          <x14:formula1>
            <xm:f>改修率一覧!$A$2:$A$16</xm:f>
          </x14:formula1>
          <xm:sqref>C4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A15" sqref="A15"/>
    </sheetView>
  </sheetViews>
  <sheetFormatPr defaultRowHeight="18"/>
  <cols>
    <col min="1" max="1" width="35.83203125" bestFit="1" customWidth="1"/>
  </cols>
  <sheetData>
    <row r="1" spans="1:2">
      <c r="A1" t="s">
        <v>17</v>
      </c>
      <c r="B1" t="s">
        <v>2</v>
      </c>
    </row>
    <row r="2" spans="1:2">
      <c r="A2" t="s">
        <v>3</v>
      </c>
      <c r="B2">
        <v>1</v>
      </c>
    </row>
    <row r="3" spans="1:2">
      <c r="A3" t="s">
        <v>4</v>
      </c>
      <c r="B3">
        <v>0.4</v>
      </c>
    </row>
    <row r="4" spans="1:2">
      <c r="A4" t="s">
        <v>5</v>
      </c>
      <c r="B4">
        <v>0.4</v>
      </c>
    </row>
    <row r="5" spans="1:2">
      <c r="A5" t="s">
        <v>6</v>
      </c>
      <c r="B5">
        <v>0.4</v>
      </c>
    </row>
    <row r="6" spans="1:2">
      <c r="A6" t="s">
        <v>7</v>
      </c>
      <c r="B6">
        <v>0.4</v>
      </c>
    </row>
    <row r="7" spans="1:2">
      <c r="A7" t="s">
        <v>8</v>
      </c>
      <c r="B7">
        <v>0.4</v>
      </c>
    </row>
    <row r="8" spans="1:2">
      <c r="A8" t="s">
        <v>9</v>
      </c>
      <c r="B8">
        <v>0.25</v>
      </c>
    </row>
    <row r="9" spans="1:2">
      <c r="A9" t="s">
        <v>10</v>
      </c>
      <c r="B9">
        <v>0.25</v>
      </c>
    </row>
    <row r="10" spans="1:2">
      <c r="A10" t="s">
        <v>11</v>
      </c>
      <c r="B10">
        <v>0.25</v>
      </c>
    </row>
    <row r="11" spans="1:2">
      <c r="A11" t="s">
        <v>12</v>
      </c>
      <c r="B11">
        <v>0.25</v>
      </c>
    </row>
    <row r="12" spans="1:2">
      <c r="A12" t="s">
        <v>13</v>
      </c>
      <c r="B12">
        <v>0.25</v>
      </c>
    </row>
    <row r="13" spans="1:2">
      <c r="A13" t="s">
        <v>14</v>
      </c>
      <c r="B13">
        <v>0.25</v>
      </c>
    </row>
    <row r="14" spans="1:2">
      <c r="A14" t="s">
        <v>15</v>
      </c>
      <c r="B14">
        <v>0.25</v>
      </c>
    </row>
    <row r="15" spans="1:2">
      <c r="A15" t="s">
        <v>16</v>
      </c>
      <c r="B15">
        <v>0.25</v>
      </c>
    </row>
  </sheetData>
  <phoneticPr fontId="2"/>
  <pageMargins left="0.7" right="0.7" top="0.75" bottom="0.75" header="0.3" footer="0.3"/>
  <pageSetup paperSize="9" orientation="portrait" r:id="rId1"/>
</worksheet>
</file>